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34" activeTab="4"/>
  </bookViews>
  <sheets>
    <sheet name="сводный всех групп" sheetId="3" r:id="rId1"/>
    <sheet name="разделка по группам" sheetId="2" r:id="rId2"/>
    <sheet name="2-й день МТБ 2 круга" sheetId="4" r:id="rId3"/>
    <sheet name="МТБ 4 круга" sheetId="5" r:id="rId4"/>
    <sheet name="МТБ 6 кругов" sheetId="6" r:id="rId5"/>
  </sheets>
  <externalReferences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T26" i="6" l="1"/>
  <c r="U26" i="6" s="1"/>
  <c r="R26" i="6"/>
  <c r="S26" i="6" s="1"/>
  <c r="P26" i="6"/>
  <c r="N26" i="6"/>
  <c r="O26" i="6" s="1"/>
  <c r="L26" i="6"/>
  <c r="J26" i="6"/>
  <c r="K26" i="6" s="1"/>
  <c r="H26" i="6"/>
  <c r="I26" i="6" s="1"/>
  <c r="T25" i="6"/>
  <c r="U25" i="6" s="1"/>
  <c r="R25" i="6"/>
  <c r="P25" i="6"/>
  <c r="Q25" i="6" s="1"/>
  <c r="N25" i="6"/>
  <c r="L25" i="6"/>
  <c r="M25" i="6" s="1"/>
  <c r="J25" i="6"/>
  <c r="H25" i="6"/>
  <c r="I25" i="6" s="1"/>
  <c r="T21" i="6"/>
  <c r="U21" i="6" s="1"/>
  <c r="R21" i="6"/>
  <c r="S21" i="6" s="1"/>
  <c r="P21" i="6"/>
  <c r="N21" i="6"/>
  <c r="L21" i="6"/>
  <c r="J21" i="6"/>
  <c r="K21" i="6" s="1"/>
  <c r="H21" i="6"/>
  <c r="I21" i="6" s="1"/>
  <c r="T20" i="6"/>
  <c r="U20" i="6" s="1"/>
  <c r="R20" i="6"/>
  <c r="P20" i="6"/>
  <c r="Q20" i="6" s="1"/>
  <c r="N20" i="6"/>
  <c r="L20" i="6"/>
  <c r="M20" i="6" s="1"/>
  <c r="J20" i="6"/>
  <c r="H20" i="6"/>
  <c r="I20" i="6" s="1"/>
  <c r="T19" i="6"/>
  <c r="U19" i="6" s="1"/>
  <c r="R19" i="6"/>
  <c r="P19" i="6"/>
  <c r="N19" i="6"/>
  <c r="L19" i="6"/>
  <c r="J19" i="6"/>
  <c r="H19" i="6"/>
  <c r="I19" i="6" s="1"/>
  <c r="T18" i="6"/>
  <c r="U18" i="6" s="1"/>
  <c r="R18" i="6"/>
  <c r="P18" i="6"/>
  <c r="N18" i="6"/>
  <c r="O18" i="6" s="1"/>
  <c r="L18" i="6"/>
  <c r="J18" i="6"/>
  <c r="H18" i="6"/>
  <c r="I18" i="6" s="1"/>
  <c r="T17" i="6"/>
  <c r="U17" i="6" s="1"/>
  <c r="R17" i="6"/>
  <c r="P17" i="6"/>
  <c r="N17" i="6"/>
  <c r="L17" i="6"/>
  <c r="J17" i="6"/>
  <c r="H17" i="6"/>
  <c r="I17" i="6" s="1"/>
  <c r="T16" i="6"/>
  <c r="U16" i="6" s="1"/>
  <c r="R16" i="6"/>
  <c r="P16" i="6"/>
  <c r="N16" i="6"/>
  <c r="L16" i="6"/>
  <c r="J16" i="6"/>
  <c r="H16" i="6"/>
  <c r="I16" i="6" s="1"/>
  <c r="T15" i="6"/>
  <c r="U15" i="6" s="1"/>
  <c r="R15" i="6"/>
  <c r="P15" i="6"/>
  <c r="N15" i="6"/>
  <c r="L15" i="6"/>
  <c r="M15" i="6" s="1"/>
  <c r="J15" i="6"/>
  <c r="H15" i="6"/>
  <c r="I15" i="6" s="1"/>
  <c r="T14" i="6"/>
  <c r="U14" i="6" s="1"/>
  <c r="R14" i="6"/>
  <c r="P14" i="6"/>
  <c r="S14" i="6" s="1"/>
  <c r="N14" i="6"/>
  <c r="L14" i="6"/>
  <c r="J14" i="6"/>
  <c r="H14" i="6"/>
  <c r="I14" i="6" s="1"/>
  <c r="T13" i="6"/>
  <c r="U13" i="6" s="1"/>
  <c r="R13" i="6"/>
  <c r="P13" i="6"/>
  <c r="N13" i="6"/>
  <c r="L13" i="6"/>
  <c r="J13" i="6"/>
  <c r="H13" i="6"/>
  <c r="I13" i="6" s="1"/>
  <c r="T12" i="6"/>
  <c r="U12" i="6" s="1"/>
  <c r="R12" i="6"/>
  <c r="P12" i="6"/>
  <c r="Q12" i="6" s="1"/>
  <c r="N12" i="6"/>
  <c r="L12" i="6"/>
  <c r="J12" i="6"/>
  <c r="I12" i="6"/>
  <c r="H12" i="6"/>
  <c r="T11" i="6"/>
  <c r="U11" i="6" s="1"/>
  <c r="R11" i="6"/>
  <c r="P11" i="6"/>
  <c r="Q11" i="6" s="1"/>
  <c r="N11" i="6"/>
  <c r="L11" i="6"/>
  <c r="J11" i="6"/>
  <c r="I11" i="6"/>
  <c r="H11" i="6"/>
  <c r="T10" i="6"/>
  <c r="U10" i="6" s="1"/>
  <c r="R10" i="6"/>
  <c r="S10" i="6" s="1"/>
  <c r="P10" i="6"/>
  <c r="N10" i="6"/>
  <c r="L10" i="6"/>
  <c r="J10" i="6"/>
  <c r="H10" i="6"/>
  <c r="I10" i="6" s="1"/>
  <c r="T9" i="6"/>
  <c r="U9" i="6" s="1"/>
  <c r="R9" i="6"/>
  <c r="P9" i="6"/>
  <c r="N9" i="6"/>
  <c r="L9" i="6"/>
  <c r="J9" i="6"/>
  <c r="H9" i="6"/>
  <c r="I9" i="6" s="1"/>
  <c r="T8" i="6"/>
  <c r="U8" i="6" s="1"/>
  <c r="R8" i="6"/>
  <c r="P8" i="6"/>
  <c r="N8" i="6"/>
  <c r="L8" i="6"/>
  <c r="J8" i="6"/>
  <c r="K8" i="6" s="1"/>
  <c r="H8" i="6"/>
  <c r="I8" i="6" s="1"/>
  <c r="T7" i="6"/>
  <c r="U7" i="6" s="1"/>
  <c r="R7" i="6"/>
  <c r="P7" i="6"/>
  <c r="N7" i="6"/>
  <c r="L7" i="6"/>
  <c r="J7" i="6"/>
  <c r="H7" i="6"/>
  <c r="I7" i="6" s="1"/>
  <c r="P14" i="5"/>
  <c r="N14" i="5"/>
  <c r="L14" i="5"/>
  <c r="J14" i="5"/>
  <c r="K14" i="5" s="1"/>
  <c r="I14" i="5"/>
  <c r="H14" i="5"/>
  <c r="P11" i="5"/>
  <c r="N11" i="5"/>
  <c r="O11" i="5" s="1"/>
  <c r="L11" i="5"/>
  <c r="M11" i="5" s="1"/>
  <c r="J11" i="5"/>
  <c r="H11" i="5"/>
  <c r="I11" i="5" s="1"/>
  <c r="P8" i="5"/>
  <c r="N8" i="5"/>
  <c r="L8" i="5"/>
  <c r="J8" i="5"/>
  <c r="K8" i="5" s="1"/>
  <c r="H8" i="5"/>
  <c r="I8" i="5" s="1"/>
  <c r="J37" i="4"/>
  <c r="H37" i="4"/>
  <c r="I37" i="4" s="1"/>
  <c r="J36" i="4"/>
  <c r="H36" i="4"/>
  <c r="I36" i="4" s="1"/>
  <c r="J35" i="4"/>
  <c r="H35" i="4"/>
  <c r="I35" i="4" s="1"/>
  <c r="J34" i="4"/>
  <c r="H34" i="4"/>
  <c r="I34" i="4" s="1"/>
  <c r="J33" i="4"/>
  <c r="K36" i="4" s="1"/>
  <c r="I33" i="4"/>
  <c r="H33" i="4"/>
  <c r="J30" i="4"/>
  <c r="K30" i="4" s="1"/>
  <c r="I30" i="4"/>
  <c r="H30" i="4"/>
  <c r="J29" i="4"/>
  <c r="K29" i="4" s="1"/>
  <c r="I29" i="4"/>
  <c r="H29" i="4"/>
  <c r="J28" i="4"/>
  <c r="K28" i="4" s="1"/>
  <c r="I28" i="4"/>
  <c r="H28" i="4"/>
  <c r="J27" i="4"/>
  <c r="H27" i="4"/>
  <c r="I27" i="4" s="1"/>
  <c r="J24" i="4"/>
  <c r="K24" i="4" s="1"/>
  <c r="H24" i="4"/>
  <c r="I24" i="4" s="1"/>
  <c r="J23" i="4"/>
  <c r="K23" i="4" s="1"/>
  <c r="H23" i="4"/>
  <c r="I23" i="4" s="1"/>
  <c r="J22" i="4"/>
  <c r="K22" i="4" s="1"/>
  <c r="H22" i="4"/>
  <c r="I22" i="4" s="1"/>
  <c r="J21" i="4"/>
  <c r="H21" i="4"/>
  <c r="I21" i="4" s="1"/>
  <c r="J18" i="4"/>
  <c r="H18" i="4"/>
  <c r="I18" i="4" s="1"/>
  <c r="J17" i="4"/>
  <c r="H17" i="4"/>
  <c r="I17" i="4" s="1"/>
  <c r="J16" i="4"/>
  <c r="H16" i="4"/>
  <c r="I16" i="4" s="1"/>
  <c r="J15" i="4"/>
  <c r="H15" i="4"/>
  <c r="I15" i="4" s="1"/>
  <c r="J14" i="4"/>
  <c r="H14" i="4"/>
  <c r="I14" i="4" s="1"/>
  <c r="J13" i="4"/>
  <c r="H13" i="4"/>
  <c r="I13" i="4" s="1"/>
  <c r="J12" i="4"/>
  <c r="H12" i="4"/>
  <c r="I12" i="4" s="1"/>
  <c r="J11" i="4"/>
  <c r="K18" i="4" s="1"/>
  <c r="I11" i="4"/>
  <c r="H11" i="4"/>
  <c r="J8" i="4"/>
  <c r="H8" i="4"/>
  <c r="I8" i="4" s="1"/>
  <c r="I71" i="2"/>
  <c r="J71" i="2" s="1"/>
  <c r="I68" i="2"/>
  <c r="J68" i="2" s="1"/>
  <c r="I67" i="2"/>
  <c r="J67" i="2" s="1"/>
  <c r="J66" i="2"/>
  <c r="I66" i="2"/>
  <c r="I65" i="2"/>
  <c r="J65" i="2" s="1"/>
  <c r="J64" i="2"/>
  <c r="I64" i="2"/>
  <c r="I63" i="2"/>
  <c r="J63" i="2" s="1"/>
  <c r="I62" i="2"/>
  <c r="J62" i="2" s="1"/>
  <c r="I61" i="2"/>
  <c r="J61" i="2" s="1"/>
  <c r="I60" i="2"/>
  <c r="J60" i="2" s="1"/>
  <c r="K60" i="2" s="1"/>
  <c r="I59" i="2"/>
  <c r="J59" i="2" s="1"/>
  <c r="I58" i="2"/>
  <c r="J58" i="2" s="1"/>
  <c r="I57" i="2"/>
  <c r="J57" i="2" s="1"/>
  <c r="J56" i="2"/>
  <c r="I56" i="2"/>
  <c r="I55" i="2"/>
  <c r="J55" i="2" s="1"/>
  <c r="J52" i="2"/>
  <c r="I52" i="2"/>
  <c r="I49" i="2"/>
  <c r="J49" i="2" s="1"/>
  <c r="I46" i="2"/>
  <c r="J46" i="2" s="1"/>
  <c r="I45" i="2"/>
  <c r="J45" i="2" s="1"/>
  <c r="I42" i="2"/>
  <c r="J42" i="2" s="1"/>
  <c r="J41" i="2"/>
  <c r="I41" i="2"/>
  <c r="I40" i="2"/>
  <c r="J40" i="2" s="1"/>
  <c r="I39" i="2"/>
  <c r="J39" i="2" s="1"/>
  <c r="J36" i="2"/>
  <c r="K36" i="2" s="1"/>
  <c r="I36" i="2"/>
  <c r="I35" i="2"/>
  <c r="J35" i="2" s="1"/>
  <c r="I34" i="2"/>
  <c r="J34" i="2" s="1"/>
  <c r="K34" i="2" s="1"/>
  <c r="I33" i="2"/>
  <c r="J33" i="2" s="1"/>
  <c r="I32" i="2"/>
  <c r="J32" i="2" s="1"/>
  <c r="I29" i="2"/>
  <c r="J29" i="2" s="1"/>
  <c r="K29" i="2" s="1"/>
  <c r="I28" i="2"/>
  <c r="J28" i="2" s="1"/>
  <c r="J27" i="2"/>
  <c r="I27" i="2"/>
  <c r="J26" i="2"/>
  <c r="I26" i="2"/>
  <c r="I23" i="2"/>
  <c r="J23" i="2" s="1"/>
  <c r="I22" i="2"/>
  <c r="J22" i="2" s="1"/>
  <c r="I21" i="2"/>
  <c r="J21" i="2" s="1"/>
  <c r="J20" i="2"/>
  <c r="I20" i="2"/>
  <c r="I19" i="2"/>
  <c r="J19" i="2" s="1"/>
  <c r="I18" i="2"/>
  <c r="J18" i="2" s="1"/>
  <c r="I17" i="2"/>
  <c r="J17" i="2" s="1"/>
  <c r="I16" i="2"/>
  <c r="J16" i="2" s="1"/>
  <c r="I13" i="2"/>
  <c r="J13" i="2" s="1"/>
  <c r="I53" i="3"/>
  <c r="J53" i="3" s="1"/>
  <c r="I52" i="3"/>
  <c r="J52" i="3" s="1"/>
  <c r="J51" i="3"/>
  <c r="I51" i="3"/>
  <c r="I50" i="3"/>
  <c r="J50" i="3" s="1"/>
  <c r="I49" i="3"/>
  <c r="J49" i="3" s="1"/>
  <c r="I48" i="3"/>
  <c r="J48" i="3" s="1"/>
  <c r="J47" i="3"/>
  <c r="K47" i="3" s="1"/>
  <c r="I47" i="3"/>
  <c r="I46" i="3"/>
  <c r="J46" i="3" s="1"/>
  <c r="I45" i="3"/>
  <c r="J45" i="3" s="1"/>
  <c r="I44" i="3"/>
  <c r="J44" i="3" s="1"/>
  <c r="K44" i="3" s="1"/>
  <c r="J43" i="3"/>
  <c r="I43" i="3"/>
  <c r="I42" i="3"/>
  <c r="J42" i="3" s="1"/>
  <c r="I41" i="3"/>
  <c r="J41" i="3" s="1"/>
  <c r="K41" i="3" s="1"/>
  <c r="I40" i="3"/>
  <c r="J40" i="3" s="1"/>
  <c r="J39" i="3"/>
  <c r="I39" i="3"/>
  <c r="I38" i="3"/>
  <c r="J38" i="3" s="1"/>
  <c r="K38" i="3" s="1"/>
  <c r="I37" i="3"/>
  <c r="J37" i="3" s="1"/>
  <c r="I36" i="3"/>
  <c r="J36" i="3" s="1"/>
  <c r="J35" i="3"/>
  <c r="I35" i="3"/>
  <c r="I34" i="3"/>
  <c r="J34" i="3" s="1"/>
  <c r="I33" i="3"/>
  <c r="J33" i="3" s="1"/>
  <c r="I32" i="3"/>
  <c r="J32" i="3" s="1"/>
  <c r="J31" i="3"/>
  <c r="K31" i="3" s="1"/>
  <c r="I31" i="3"/>
  <c r="I30" i="3"/>
  <c r="J30" i="3" s="1"/>
  <c r="I29" i="3"/>
  <c r="J29" i="3" s="1"/>
  <c r="I28" i="3"/>
  <c r="J28" i="3" s="1"/>
  <c r="K28" i="3" s="1"/>
  <c r="J27" i="3"/>
  <c r="I27" i="3"/>
  <c r="I26" i="3"/>
  <c r="J26" i="3" s="1"/>
  <c r="I25" i="3"/>
  <c r="J25" i="3" s="1"/>
  <c r="K25" i="3" s="1"/>
  <c r="I24" i="3"/>
  <c r="J24" i="3" s="1"/>
  <c r="J23" i="3"/>
  <c r="I23" i="3"/>
  <c r="I22" i="3"/>
  <c r="J22" i="3" s="1"/>
  <c r="K22" i="3" s="1"/>
  <c r="I21" i="3"/>
  <c r="J21" i="3" s="1"/>
  <c r="I20" i="3"/>
  <c r="J20" i="3" s="1"/>
  <c r="J19" i="3"/>
  <c r="I19" i="3"/>
  <c r="I18" i="3"/>
  <c r="J18" i="3" s="1"/>
  <c r="I17" i="3"/>
  <c r="J17" i="3" s="1"/>
  <c r="I16" i="3"/>
  <c r="J16" i="3" s="1"/>
  <c r="J15" i="3"/>
  <c r="K15" i="3" s="1"/>
  <c r="I15" i="3"/>
  <c r="I14" i="3"/>
  <c r="J14" i="3" s="1"/>
  <c r="I13" i="3"/>
  <c r="J13" i="3" s="1"/>
  <c r="K14" i="6" l="1"/>
  <c r="M16" i="6"/>
  <c r="O17" i="6"/>
  <c r="Q18" i="6"/>
  <c r="Q8" i="6"/>
  <c r="S9" i="6"/>
  <c r="M10" i="6"/>
  <c r="K11" i="6"/>
  <c r="K12" i="6"/>
  <c r="Q16" i="6"/>
  <c r="M12" i="6"/>
  <c r="O14" i="6"/>
  <c r="Q17" i="6"/>
  <c r="K18" i="6"/>
  <c r="S20" i="6"/>
  <c r="M7" i="6"/>
  <c r="M8" i="6"/>
  <c r="M9" i="6"/>
  <c r="O10" i="6"/>
  <c r="O7" i="6"/>
  <c r="O13" i="6"/>
  <c r="M19" i="6"/>
  <c r="S16" i="6"/>
  <c r="O19" i="6"/>
  <c r="O20" i="6"/>
  <c r="V9" i="6"/>
  <c r="O9" i="6"/>
  <c r="M11" i="6"/>
  <c r="Q13" i="6"/>
  <c r="O15" i="6"/>
  <c r="K17" i="6"/>
  <c r="S17" i="6"/>
  <c r="Q19" i="6"/>
  <c r="S8" i="6"/>
  <c r="Q10" i="6"/>
  <c r="S12" i="6"/>
  <c r="K13" i="6"/>
  <c r="S13" i="6"/>
  <c r="Q14" i="6"/>
  <c r="Q15" i="6"/>
  <c r="O16" i="6"/>
  <c r="V17" i="6"/>
  <c r="M18" i="6"/>
  <c r="K20" i="6"/>
  <c r="O21" i="6"/>
  <c r="K7" i="6"/>
  <c r="Q7" i="6"/>
  <c r="O8" i="6"/>
  <c r="K9" i="6"/>
  <c r="O12" i="6"/>
  <c r="V13" i="6"/>
  <c r="M14" i="6"/>
  <c r="K16" i="6"/>
  <c r="S18" i="6"/>
  <c r="V8" i="6"/>
  <c r="V18" i="6"/>
  <c r="V10" i="6"/>
  <c r="M13" i="6"/>
  <c r="M17" i="6"/>
  <c r="M21" i="6"/>
  <c r="O25" i="6"/>
  <c r="Q26" i="6"/>
  <c r="K10" i="6"/>
  <c r="S11" i="6"/>
  <c r="V12" i="6"/>
  <c r="K15" i="6"/>
  <c r="S15" i="6"/>
  <c r="V16" i="6"/>
  <c r="K19" i="6"/>
  <c r="S19" i="6"/>
  <c r="V20" i="6"/>
  <c r="V14" i="6"/>
  <c r="S7" i="6"/>
  <c r="Q9" i="6"/>
  <c r="O11" i="6"/>
  <c r="V11" i="6"/>
  <c r="V15" i="6"/>
  <c r="V19" i="6"/>
  <c r="Q21" i="6"/>
  <c r="K25" i="6"/>
  <c r="S25" i="6"/>
  <c r="M26" i="6"/>
  <c r="M14" i="5"/>
  <c r="M8" i="5"/>
  <c r="K11" i="5"/>
  <c r="O8" i="5"/>
  <c r="O14" i="5"/>
  <c r="K12" i="4"/>
  <c r="K15" i="4"/>
  <c r="K16" i="4"/>
  <c r="K34" i="4"/>
  <c r="K35" i="4"/>
  <c r="K14" i="4"/>
  <c r="K17" i="4"/>
  <c r="K13" i="4"/>
  <c r="K46" i="2"/>
  <c r="K58" i="2"/>
  <c r="K62" i="2"/>
  <c r="K68" i="2"/>
  <c r="K56" i="2"/>
  <c r="K67" i="2"/>
  <c r="K41" i="2"/>
  <c r="K57" i="2"/>
  <c r="K65" i="2"/>
  <c r="K27" i="2"/>
  <c r="K63" i="2"/>
  <c r="K59" i="2"/>
  <c r="K64" i="2"/>
  <c r="K28" i="2"/>
  <c r="K61" i="2"/>
  <c r="K66" i="2"/>
  <c r="K17" i="2"/>
  <c r="K42" i="2"/>
  <c r="K20" i="2"/>
  <c r="K23" i="2"/>
  <c r="K35" i="2"/>
  <c r="K40" i="2"/>
  <c r="K49" i="2"/>
  <c r="K19" i="2"/>
  <c r="K22" i="2"/>
  <c r="K18" i="2"/>
  <c r="K21" i="2"/>
  <c r="K33" i="2"/>
  <c r="K26" i="3"/>
  <c r="K20" i="3"/>
  <c r="K23" i="3"/>
  <c r="K30" i="3"/>
  <c r="K33" i="3"/>
  <c r="K36" i="3"/>
  <c r="K39" i="3"/>
  <c r="K46" i="3"/>
  <c r="K49" i="3"/>
  <c r="K52" i="3"/>
  <c r="K16" i="3"/>
  <c r="K19" i="3"/>
  <c r="K29" i="3"/>
  <c r="K32" i="3"/>
  <c r="K35" i="3"/>
  <c r="K42" i="3"/>
  <c r="K45" i="3"/>
  <c r="K48" i="3"/>
  <c r="K51" i="3"/>
  <c r="K14" i="3"/>
  <c r="K17" i="3"/>
  <c r="K18" i="3"/>
  <c r="K21" i="3"/>
  <c r="K24" i="3"/>
  <c r="K27" i="3"/>
  <c r="K34" i="3"/>
  <c r="K37" i="3"/>
  <c r="K40" i="3"/>
  <c r="K43" i="3"/>
  <c r="K50" i="3"/>
  <c r="K53" i="3"/>
</calcChain>
</file>

<file path=xl/sharedStrings.xml><?xml version="1.0" encoding="utf-8"?>
<sst xmlns="http://schemas.openxmlformats.org/spreadsheetml/2006/main" count="732" uniqueCount="174">
  <si>
    <t>г. Ярославль,</t>
  </si>
  <si>
    <t>л/б "Яковлевская"</t>
  </si>
  <si>
    <t>М</t>
  </si>
  <si>
    <t>Фамилия, имя</t>
  </si>
  <si>
    <t>Г.р.</t>
  </si>
  <si>
    <t>Территория</t>
  </si>
  <si>
    <t>Организация, город</t>
  </si>
  <si>
    <t>№ уч.</t>
  </si>
  <si>
    <t>финиш</t>
  </si>
  <si>
    <t>Проигрыш</t>
  </si>
  <si>
    <t>Ф.И.О. тренера</t>
  </si>
  <si>
    <t>Ярославская</t>
  </si>
  <si>
    <t>Ярославль, СДЮСШОР-19</t>
  </si>
  <si>
    <t>Анкудинов А.В.</t>
  </si>
  <si>
    <t>Чернышов Дмитрий</t>
  </si>
  <si>
    <t>самостоятельно</t>
  </si>
  <si>
    <t>Остроумов Роман</t>
  </si>
  <si>
    <t>Бульба Антон</t>
  </si>
  <si>
    <t>Васин В.Н.</t>
  </si>
  <si>
    <t>Кулакова Яна</t>
  </si>
  <si>
    <t>Потатуев Дмитрий</t>
  </si>
  <si>
    <t>Тяжелов Захар</t>
  </si>
  <si>
    <t>Винокуров А.В.</t>
  </si>
  <si>
    <t>Таракановы Ю.Ф., А.В.</t>
  </si>
  <si>
    <t>Согин Артем</t>
  </si>
  <si>
    <t>Колпаков Даниил</t>
  </si>
  <si>
    <t>Яковлев Дмитрий</t>
  </si>
  <si>
    <t>по велоспорт-маунтинбайку</t>
  </si>
  <si>
    <t>вып. разряд</t>
  </si>
  <si>
    <t>вр. ст.:</t>
  </si>
  <si>
    <t>Метенов Артем</t>
  </si>
  <si>
    <t>б/р</t>
  </si>
  <si>
    <t>Согин Виталий</t>
  </si>
  <si>
    <t>Сергеев Егор</t>
  </si>
  <si>
    <t>Шилова Дарья</t>
  </si>
  <si>
    <t>Соколова Ангелина</t>
  </si>
  <si>
    <t>Залавцев Иван</t>
  </si>
  <si>
    <t>Малеев Максим</t>
  </si>
  <si>
    <t>Открытый чемпионат и первенство города Ярославля</t>
  </si>
  <si>
    <t>время старта</t>
  </si>
  <si>
    <t>Белкина Екатерина</t>
  </si>
  <si>
    <t>Приоров Вадим</t>
  </si>
  <si>
    <t>Вашуков Данил</t>
  </si>
  <si>
    <t>Березин Эдуард</t>
  </si>
  <si>
    <t>Сорогин Петр</t>
  </si>
  <si>
    <t>Привалов Егор</t>
  </si>
  <si>
    <t>Станкевич В.А.</t>
  </si>
  <si>
    <t>Управление по физической культуре и спорту мэрии города Ярославля</t>
  </si>
  <si>
    <t>Федерация велосипедного спорта Ярославской области</t>
  </si>
  <si>
    <t>ЧЕМПИОНАТ И ПЕРВЕНСТВО ГОРОДА ЯРОСЛАВЛЯ ПО МАУНТИНБАЙКУ</t>
  </si>
  <si>
    <t>(КРОСС-КАНТРИ)</t>
  </si>
  <si>
    <t>дистанция 3 км</t>
  </si>
  <si>
    <t>(раздельный старт)</t>
  </si>
  <si>
    <t>31 мая 2017 года</t>
  </si>
  <si>
    <t>старт гонки: 17:00</t>
  </si>
  <si>
    <t>Ярославль - л/база "Яковлевская"</t>
  </si>
  <si>
    <t>окончание гонки: 18:00</t>
  </si>
  <si>
    <t>Место</t>
  </si>
  <si>
    <t>Ст №</t>
  </si>
  <si>
    <t>Группа</t>
  </si>
  <si>
    <t xml:space="preserve"> Регион - Город</t>
  </si>
  <si>
    <t>Команда</t>
  </si>
  <si>
    <t>Время старта</t>
  </si>
  <si>
    <t>Финиш</t>
  </si>
  <si>
    <t>Результат</t>
  </si>
  <si>
    <t>Отставание</t>
  </si>
  <si>
    <t>М19+</t>
  </si>
  <si>
    <t>Васин Роман</t>
  </si>
  <si>
    <t>Ярославская, Ярославль</t>
  </si>
  <si>
    <t>СДЮСШОР-19</t>
  </si>
  <si>
    <t>Тараканов Кирилл</t>
  </si>
  <si>
    <t>Ю15-16</t>
  </si>
  <si>
    <t>Камышников Артем</t>
  </si>
  <si>
    <t>Ивановская, Иваново</t>
  </si>
  <si>
    <t>ДЮСШ-6</t>
  </si>
  <si>
    <t>Михайлов Павел</t>
  </si>
  <si>
    <t>Ярославль</t>
  </si>
  <si>
    <t>Ю17-18</t>
  </si>
  <si>
    <t>Филяев Егор</t>
  </si>
  <si>
    <t>Подобедов Олег</t>
  </si>
  <si>
    <t>Макашин Алексей</t>
  </si>
  <si>
    <t>Ю13-14</t>
  </si>
  <si>
    <t>Трошин Семен</t>
  </si>
  <si>
    <t>Куликов Андрей</t>
  </si>
  <si>
    <t>SKI 76 TEAM</t>
  </si>
  <si>
    <t>Борисов Владимир</t>
  </si>
  <si>
    <t>Д13-14</t>
  </si>
  <si>
    <t>Ж18+</t>
  </si>
  <si>
    <t>Красникова София</t>
  </si>
  <si>
    <t>Лебедев Евгений</t>
  </si>
  <si>
    <t>М11-12</t>
  </si>
  <si>
    <t>Д17-18</t>
  </si>
  <si>
    <t>М10+</t>
  </si>
  <si>
    <t>Пеньков Никита</t>
  </si>
  <si>
    <t>Макашина Екатерина</t>
  </si>
  <si>
    <t>Бузанов Тимофей</t>
  </si>
  <si>
    <t>Обухов Кирилл</t>
  </si>
  <si>
    <t>Румянцев Фома</t>
  </si>
  <si>
    <t>Любошевский Леонид</t>
  </si>
  <si>
    <t>Дегтярева Ксения</t>
  </si>
  <si>
    <t>Козлов Максим</t>
  </si>
  <si>
    <t>Елкин Матвей</t>
  </si>
  <si>
    <t>Д10+</t>
  </si>
  <si>
    <t>Сорокина Татьяна</t>
  </si>
  <si>
    <t>ГЛАВНЫЙ СУДЬЯ</t>
  </si>
  <si>
    <t>ГЛАВНЫЙ СЕКРЕТАРЬ</t>
  </si>
  <si>
    <t>Сапожников В.П. (1к, Ярославль)</t>
  </si>
  <si>
    <t>Тараканова Ю.Ф. (1к, Ярославль)</t>
  </si>
  <si>
    <t xml:space="preserve">(гонка с раздельного старта) </t>
  </si>
  <si>
    <t>Регион - Город</t>
  </si>
  <si>
    <t>Вып. разряд</t>
  </si>
  <si>
    <t>Д 10+ (2007 г.р. и мол.)</t>
  </si>
  <si>
    <t>1юр</t>
  </si>
  <si>
    <t>М 10+ (2007 г.р. и мол.)</t>
  </si>
  <si>
    <t>2юр</t>
  </si>
  <si>
    <t>3юр</t>
  </si>
  <si>
    <t>М 11-12 (2005-2006 г.р.)</t>
  </si>
  <si>
    <t>Д 13-14 (2003-2004 г.р.)</t>
  </si>
  <si>
    <t>2р</t>
  </si>
  <si>
    <t>3р</t>
  </si>
  <si>
    <t>Ю13-14 (2003-2004 г.р.)</t>
  </si>
  <si>
    <t>Ю15-16 (2001-2002 г.р.)</t>
  </si>
  <si>
    <t>1р</t>
  </si>
  <si>
    <t>Д 17-18 (1999-2000 г.р.)</t>
  </si>
  <si>
    <t>Ю 17-18 (1999-2000 г.р.)</t>
  </si>
  <si>
    <t>М19+ (1998 г.р. и старше)</t>
  </si>
  <si>
    <t>Ж19+ (1998 г.р. и старше)</t>
  </si>
  <si>
    <t>Сапожников В. П. (1к, Ярославль)</t>
  </si>
  <si>
    <t>Тараканова Ю.Ф. (1к., Ярославль)</t>
  </si>
  <si>
    <t>Открытый Чемпионат и Первенство города Ярославля</t>
  </si>
  <si>
    <t>(ХСО Олимпийский кросс-кантри)</t>
  </si>
  <si>
    <t>Дата проведения: 01 июня 2017 г.</t>
  </si>
  <si>
    <t>2 круга (6 км)</t>
  </si>
  <si>
    <t xml:space="preserve">Начало сревнований: 17:00  </t>
  </si>
  <si>
    <t>1 кр.</t>
  </si>
  <si>
    <t>1 круг</t>
  </si>
  <si>
    <t>Девочки 10+ (2007 г.р. и моложе)</t>
  </si>
  <si>
    <t>12:00</t>
  </si>
  <si>
    <t>1ю</t>
  </si>
  <si>
    <t>Мальчики 10+ (2007 г.р. и моложе)</t>
  </si>
  <si>
    <t>2ю</t>
  </si>
  <si>
    <t>Винокуров А.В</t>
  </si>
  <si>
    <t>3ю</t>
  </si>
  <si>
    <t>Юноши 11-12 (2005-2006 г.р.)</t>
  </si>
  <si>
    <t>Девушки 2003-2004 г.р. (13-14)</t>
  </si>
  <si>
    <t>Юноши 2003-2004 г.р. (13-14)</t>
  </si>
  <si>
    <t>Захаров Николай</t>
  </si>
  <si>
    <t>Главный судья, судья 1 кат.</t>
  </si>
  <si>
    <t>В.П. Сапожников</t>
  </si>
  <si>
    <t>Главный секретарь, судья 1 кат.</t>
  </si>
  <si>
    <t>Ю.Ф. Тараканова</t>
  </si>
  <si>
    <t>4 круга (12 км)</t>
  </si>
  <si>
    <t>2кр.</t>
  </si>
  <si>
    <t>3кр.</t>
  </si>
  <si>
    <t>4кр.</t>
  </si>
  <si>
    <t>Женщины (19+)</t>
  </si>
  <si>
    <t>Девушки 1999-2000 г.р. (17-18)</t>
  </si>
  <si>
    <t>Юноши 2001-2002 г.р. (15-16)</t>
  </si>
  <si>
    <t>Открытый Чемпионат и Первенство города Ярославля по велоспорт-маунтинбайку</t>
  </si>
  <si>
    <t>6 кругов (18 км)</t>
  </si>
  <si>
    <t>Вр. стар.</t>
  </si>
  <si>
    <t>5кр.</t>
  </si>
  <si>
    <t>6кр.</t>
  </si>
  <si>
    <t>фин. без гандик.</t>
  </si>
  <si>
    <t>Мужчины (19+)</t>
  </si>
  <si>
    <t>Белов Виталий</t>
  </si>
  <si>
    <t>Фомин Алексей</t>
  </si>
  <si>
    <t>Пеньков Андрей</t>
  </si>
  <si>
    <t>Шевцов Юрий</t>
  </si>
  <si>
    <t>Юниоры 1999-2000 г.р.  (17-18)</t>
  </si>
  <si>
    <t>Кривов Данила</t>
  </si>
  <si>
    <t>МУ СШОР № 4</t>
  </si>
  <si>
    <t>Сидоров В.В.</t>
  </si>
  <si>
    <t>Диев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</si>
</sst>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.0;@"/>
    <numFmt numFmtId="165" formatCode="ss.0;@"/>
  </numFmts>
  <fonts count="19" x14ac:knownFonts="1">
    <font>
      <sz val="11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b/>
      <i/>
      <sz val="10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name val="Cambria"/>
      <family val="1"/>
      <charset val="204"/>
      <scheme val="major"/>
    </font>
    <font>
      <b/>
      <sz val="12"/>
      <name val="Verdana"/>
      <family val="2"/>
      <charset val="204"/>
    </font>
    <font>
      <sz val="12"/>
      <name val="Verdana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sz val="6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5" fontId="4" fillId="0" borderId="3" xfId="0" applyNumberFormat="1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left" vertical="center"/>
    </xf>
    <xf numFmtId="45" fontId="8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4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12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45" fontId="4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6" fillId="0" borderId="0" xfId="0" applyFont="1"/>
    <xf numFmtId="0" fontId="4" fillId="0" borderId="15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10" xfId="0" applyFont="1" applyBorder="1" applyAlignment="1">
      <alignment horizontal="right"/>
    </xf>
    <xf numFmtId="0" fontId="12" fillId="2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164" fontId="4" fillId="0" borderId="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2" fillId="0" borderId="2" xfId="0" applyFont="1" applyBorder="1"/>
    <xf numFmtId="165" fontId="4" fillId="0" borderId="13" xfId="0" applyNumberFormat="1" applyFont="1" applyBorder="1"/>
    <xf numFmtId="165" fontId="4" fillId="0" borderId="2" xfId="0" applyNumberFormat="1" applyFont="1" applyBorder="1"/>
    <xf numFmtId="0" fontId="7" fillId="0" borderId="2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2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4" xfId="0" applyFont="1" applyBorder="1"/>
    <xf numFmtId="0" fontId="4" fillId="0" borderId="1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7" fillId="0" borderId="17" xfId="0" applyFont="1" applyBorder="1"/>
    <xf numFmtId="49" fontId="7" fillId="0" borderId="17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5" fontId="1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7" fillId="0" borderId="5" xfId="0" applyFont="1" applyBorder="1"/>
    <xf numFmtId="0" fontId="4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/>
    <xf numFmtId="0" fontId="6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4" fillId="0" borderId="17" xfId="0" applyFont="1" applyBorder="1"/>
    <xf numFmtId="21" fontId="4" fillId="0" borderId="5" xfId="0" applyNumberFormat="1" applyFont="1" applyBorder="1" applyAlignment="1">
      <alignment horizontal="center"/>
    </xf>
    <xf numFmtId="45" fontId="4" fillId="0" borderId="5" xfId="0" applyNumberFormat="1" applyFont="1" applyBorder="1" applyAlignment="1">
      <alignment horizontal="center"/>
    </xf>
    <xf numFmtId="0" fontId="3" fillId="0" borderId="1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8" fillId="0" borderId="17" xfId="0" applyFont="1" applyBorder="1"/>
    <xf numFmtId="47" fontId="0" fillId="0" borderId="17" xfId="0" applyNumberFormat="1" applyBorder="1" applyAlignment="1">
      <alignment horizontal="left"/>
    </xf>
    <xf numFmtId="0" fontId="4" fillId="0" borderId="3" xfId="0" applyFont="1" applyBorder="1" applyAlignment="1">
      <alignment vertical="center"/>
    </xf>
    <xf numFmtId="21" fontId="8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1" fontId="8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/>
    </xf>
    <xf numFmtId="45" fontId="18" fillId="0" borderId="3" xfId="0" applyNumberFormat="1" applyFont="1" applyBorder="1" applyAlignment="1">
      <alignment horizontal="center"/>
    </xf>
    <xf numFmtId="21" fontId="6" fillId="0" borderId="3" xfId="0" applyNumberFormat="1" applyFont="1" applyBorder="1" applyAlignment="1">
      <alignment horizontal="center"/>
    </xf>
    <xf numFmtId="20" fontId="8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7\26%20&#1052;&#1058;&#1041;%20&#1086;&#1083;&#1080;&#1084;.%20&#1092;&#1086;&#1088;&#1084;&#1072;&#1090;%20&#8212;%20&#1083;&#1077;&#1090;&#1086;\&#1089;&#1087;&#1088;&#1080;&#1085;&#1090;%201%20&#1076;&#1077;&#1085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7\26%20&#1052;&#1058;&#1041;%20&#1086;&#1083;&#1080;&#1084;.%20&#1092;&#1086;&#1088;&#1084;&#1072;&#1090;%20&#8212;%20&#1083;&#1077;&#1090;&#1086;\&#1050;&#1088;&#1086;&#1089;&#1089;-&#1082;&#1072;&#1085;&#1090;&#1088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ка прот. все гр."/>
      <sheetName val="Финишки"/>
      <sheetName val="разделка по гр."/>
      <sheetName val="Протокол старта"/>
    </sheetNames>
    <sheetDataSet>
      <sheetData sheetId="0" refreshError="1"/>
      <sheetData sheetId="1">
        <row r="3">
          <cell r="A3">
            <v>27</v>
          </cell>
          <cell r="B3">
            <v>6.8055555555555569E-3</v>
          </cell>
        </row>
        <row r="4">
          <cell r="A4">
            <v>50</v>
          </cell>
          <cell r="B4">
            <v>7.5982638888888879E-3</v>
          </cell>
        </row>
        <row r="5">
          <cell r="A5">
            <v>42</v>
          </cell>
          <cell r="B5">
            <v>8.0671296296296307E-3</v>
          </cell>
        </row>
        <row r="6">
          <cell r="A6">
            <v>52</v>
          </cell>
          <cell r="B6">
            <v>8.1712962962962963E-3</v>
          </cell>
        </row>
        <row r="7">
          <cell r="A7">
            <v>84</v>
          </cell>
          <cell r="B7">
            <v>8.2060185185185187E-3</v>
          </cell>
        </row>
        <row r="8">
          <cell r="A8">
            <v>54</v>
          </cell>
          <cell r="B8">
            <v>8.6921296296296312E-3</v>
          </cell>
        </row>
        <row r="9">
          <cell r="A9">
            <v>86</v>
          </cell>
          <cell r="B9">
            <v>9.7685185185185184E-3</v>
          </cell>
        </row>
        <row r="10">
          <cell r="A10">
            <v>85</v>
          </cell>
          <cell r="B10">
            <v>9.8842592592592576E-3</v>
          </cell>
        </row>
        <row r="11">
          <cell r="A11">
            <v>88</v>
          </cell>
          <cell r="B11">
            <v>1.0069444444444445E-2</v>
          </cell>
        </row>
        <row r="12">
          <cell r="A12">
            <v>89</v>
          </cell>
          <cell r="B12">
            <v>1.113425925925926E-2</v>
          </cell>
        </row>
        <row r="13">
          <cell r="A13">
            <v>92</v>
          </cell>
          <cell r="B13">
            <v>1.1417824074074073E-2</v>
          </cell>
        </row>
        <row r="14">
          <cell r="A14">
            <v>91</v>
          </cell>
          <cell r="B14">
            <v>1.1481481481481483E-2</v>
          </cell>
        </row>
        <row r="15">
          <cell r="A15">
            <v>90</v>
          </cell>
          <cell r="B15">
            <v>1.1851851851851851E-2</v>
          </cell>
        </row>
        <row r="16">
          <cell r="A16">
            <v>95</v>
          </cell>
          <cell r="B16">
            <v>1.2615740740740742E-2</v>
          </cell>
        </row>
        <row r="17">
          <cell r="A17">
            <v>96</v>
          </cell>
          <cell r="B17">
            <v>1.315972222222222E-2</v>
          </cell>
        </row>
        <row r="18">
          <cell r="A18">
            <v>97</v>
          </cell>
          <cell r="B18">
            <v>1.3217592592592593E-2</v>
          </cell>
        </row>
        <row r="19">
          <cell r="A19">
            <v>98</v>
          </cell>
          <cell r="B19">
            <v>1.5648148148148151E-2</v>
          </cell>
        </row>
        <row r="20">
          <cell r="A20">
            <v>101</v>
          </cell>
          <cell r="B20">
            <v>1.5868055555555555E-2</v>
          </cell>
        </row>
        <row r="21">
          <cell r="A21">
            <v>111</v>
          </cell>
          <cell r="B21">
            <v>1.6180555555555556E-2</v>
          </cell>
        </row>
        <row r="22">
          <cell r="A22">
            <v>113</v>
          </cell>
          <cell r="B22">
            <v>1.7488425925925925E-2</v>
          </cell>
        </row>
        <row r="23">
          <cell r="A23">
            <v>106</v>
          </cell>
          <cell r="B23">
            <v>1.7812499999999998E-2</v>
          </cell>
        </row>
        <row r="24">
          <cell r="A24">
            <v>115</v>
          </cell>
          <cell r="B24">
            <v>1.8032407407407407E-2</v>
          </cell>
        </row>
        <row r="25">
          <cell r="A25">
            <v>123</v>
          </cell>
          <cell r="B25">
            <v>1.9918981481481482E-2</v>
          </cell>
        </row>
        <row r="26">
          <cell r="A26">
            <v>133</v>
          </cell>
          <cell r="B26">
            <v>2.0243055555555552E-2</v>
          </cell>
        </row>
        <row r="27">
          <cell r="A27">
            <v>126</v>
          </cell>
          <cell r="B27">
            <v>2.0752314814814814E-2</v>
          </cell>
        </row>
        <row r="28">
          <cell r="A28">
            <v>137</v>
          </cell>
          <cell r="B28">
            <v>2.1099537037037038E-2</v>
          </cell>
        </row>
        <row r="29">
          <cell r="A29">
            <v>135</v>
          </cell>
          <cell r="B29">
            <v>2.1400462962962965E-2</v>
          </cell>
        </row>
        <row r="30">
          <cell r="A30">
            <v>172</v>
          </cell>
          <cell r="B30">
            <v>2.1840277777777778E-2</v>
          </cell>
        </row>
        <row r="31">
          <cell r="A31">
            <v>125</v>
          </cell>
          <cell r="B31">
            <v>2.2326388888888885E-2</v>
          </cell>
        </row>
        <row r="32">
          <cell r="A32">
            <v>120</v>
          </cell>
          <cell r="B32">
            <v>2.2430555555555554E-2</v>
          </cell>
        </row>
        <row r="33">
          <cell r="A33">
            <v>180</v>
          </cell>
          <cell r="B33">
            <v>2.2499999999999996E-2</v>
          </cell>
        </row>
        <row r="34">
          <cell r="A34">
            <v>173</v>
          </cell>
          <cell r="B34">
            <v>2.2789351851851852E-2</v>
          </cell>
        </row>
        <row r="35">
          <cell r="A35">
            <v>155</v>
          </cell>
          <cell r="B35">
            <v>2.297453703703704E-2</v>
          </cell>
        </row>
        <row r="36">
          <cell r="A36">
            <v>188</v>
          </cell>
          <cell r="B36">
            <v>3.2673611111111105E-2</v>
          </cell>
        </row>
        <row r="37">
          <cell r="A37">
            <v>165</v>
          </cell>
          <cell r="B37">
            <v>2.3877314814814813E-2</v>
          </cell>
        </row>
        <row r="38">
          <cell r="A38">
            <v>192</v>
          </cell>
          <cell r="B38">
            <v>2.4328703703703703E-2</v>
          </cell>
        </row>
        <row r="39">
          <cell r="A39">
            <v>182</v>
          </cell>
          <cell r="B39">
            <v>2.4467592592592593E-2</v>
          </cell>
        </row>
        <row r="40">
          <cell r="A40">
            <v>186</v>
          </cell>
          <cell r="B40">
            <v>2.5289351851851851E-2</v>
          </cell>
        </row>
        <row r="41">
          <cell r="A41">
            <v>185</v>
          </cell>
          <cell r="B41">
            <v>2.5995370370370367E-2</v>
          </cell>
        </row>
        <row r="42">
          <cell r="A42">
            <v>183</v>
          </cell>
          <cell r="B42">
            <v>2.6076388888888885E-2</v>
          </cell>
        </row>
        <row r="43">
          <cell r="A43">
            <v>56</v>
          </cell>
          <cell r="B43">
            <v>3.2638888888888891E-2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а"/>
      <sheetName val="Мабс"/>
      <sheetName val="Ж-абс,91,90 вет."/>
      <sheetName val="Финишки"/>
      <sheetName val="4 круга"/>
      <sheetName val="старт прот."/>
      <sheetName val="6 кругов"/>
      <sheetName val="2 круга"/>
    </sheetNames>
    <sheetDataSet>
      <sheetData sheetId="0">
        <row r="3">
          <cell r="A3">
            <v>180</v>
          </cell>
          <cell r="B3">
            <v>1.0659722222222221E-2</v>
          </cell>
        </row>
        <row r="4">
          <cell r="A4">
            <v>99</v>
          </cell>
          <cell r="B4">
            <v>1.1550925925925925E-2</v>
          </cell>
        </row>
        <row r="5">
          <cell r="A5">
            <v>105</v>
          </cell>
          <cell r="B5">
            <v>1.1828703703703704E-2</v>
          </cell>
        </row>
        <row r="6">
          <cell r="A6">
            <v>113</v>
          </cell>
          <cell r="B6">
            <v>1.1851851851851851E-2</v>
          </cell>
        </row>
        <row r="7">
          <cell r="A7">
            <v>115</v>
          </cell>
          <cell r="B7">
            <v>1.2013888888888888E-2</v>
          </cell>
        </row>
        <row r="8">
          <cell r="A8">
            <v>137</v>
          </cell>
          <cell r="B8">
            <v>1.2187500000000002E-2</v>
          </cell>
        </row>
        <row r="9">
          <cell r="A9">
            <v>133</v>
          </cell>
          <cell r="B9">
            <v>1.2233796296296296E-2</v>
          </cell>
        </row>
        <row r="10">
          <cell r="A10">
            <v>98</v>
          </cell>
          <cell r="B10">
            <v>1.2291666666666666E-2</v>
          </cell>
        </row>
        <row r="11">
          <cell r="A11">
            <v>135</v>
          </cell>
          <cell r="B11">
            <v>1.2638888888888889E-2</v>
          </cell>
        </row>
        <row r="12">
          <cell r="A12">
            <v>182</v>
          </cell>
          <cell r="B12">
            <v>1.324074074074074E-2</v>
          </cell>
        </row>
        <row r="13">
          <cell r="A13">
            <v>106</v>
          </cell>
          <cell r="B13">
            <v>1.3530092592592594E-2</v>
          </cell>
        </row>
        <row r="14">
          <cell r="A14">
            <v>123</v>
          </cell>
          <cell r="B14">
            <v>1.3738425925925926E-2</v>
          </cell>
        </row>
        <row r="15">
          <cell r="A15">
            <v>155</v>
          </cell>
          <cell r="B15">
            <v>1.3877314814814815E-2</v>
          </cell>
        </row>
        <row r="16">
          <cell r="A16">
            <v>140</v>
          </cell>
          <cell r="B16">
            <v>1.4155092592592592E-2</v>
          </cell>
        </row>
        <row r="17">
          <cell r="A17">
            <v>126</v>
          </cell>
          <cell r="B17">
            <v>1.4189814814814815E-2</v>
          </cell>
        </row>
        <row r="18">
          <cell r="A18">
            <v>165</v>
          </cell>
          <cell r="B18">
            <v>1.4374999999999999E-2</v>
          </cell>
        </row>
        <row r="19">
          <cell r="A19">
            <v>185</v>
          </cell>
          <cell r="B19">
            <v>1.4432870370370372E-2</v>
          </cell>
        </row>
        <row r="20">
          <cell r="A20">
            <v>183</v>
          </cell>
          <cell r="B20">
            <v>1.4965277777777779E-2</v>
          </cell>
        </row>
        <row r="21">
          <cell r="A21">
            <v>125</v>
          </cell>
          <cell r="B21">
            <v>1.5069444444444443E-2</v>
          </cell>
        </row>
        <row r="22">
          <cell r="A22">
            <v>188</v>
          </cell>
          <cell r="B22">
            <v>1.6921296296296299E-2</v>
          </cell>
        </row>
        <row r="23">
          <cell r="A23">
            <v>120</v>
          </cell>
          <cell r="B23">
            <v>1.7395833333333336E-2</v>
          </cell>
        </row>
        <row r="24">
          <cell r="A24">
            <v>100</v>
          </cell>
          <cell r="B24" t="str">
            <v>сошел</v>
          </cell>
        </row>
        <row r="25">
          <cell r="A25">
            <v>90</v>
          </cell>
          <cell r="B25" t="str">
            <v>сошел</v>
          </cell>
        </row>
        <row r="26">
          <cell r="A26">
            <v>94</v>
          </cell>
          <cell r="B26" t="str">
            <v>сошел</v>
          </cell>
        </row>
        <row r="27">
          <cell r="A27">
            <v>96</v>
          </cell>
          <cell r="B27">
            <v>1.9710648148148147E-2</v>
          </cell>
        </row>
        <row r="28">
          <cell r="A28">
            <v>172</v>
          </cell>
          <cell r="B28">
            <v>2.2002314814814818E-2</v>
          </cell>
        </row>
        <row r="29">
          <cell r="A29">
            <v>173</v>
          </cell>
          <cell r="B29">
            <v>2.5034722222222222E-2</v>
          </cell>
        </row>
        <row r="30">
          <cell r="A30">
            <v>498</v>
          </cell>
          <cell r="B30">
            <v>2.7546296296296294E-2</v>
          </cell>
        </row>
        <row r="31">
          <cell r="A31">
            <v>92</v>
          </cell>
          <cell r="B31">
            <v>2.8240740740740736E-2</v>
          </cell>
        </row>
        <row r="32">
          <cell r="A32">
            <v>192</v>
          </cell>
          <cell r="B32">
            <v>2.8576388888888887E-2</v>
          </cell>
        </row>
        <row r="33">
          <cell r="A33">
            <v>27</v>
          </cell>
          <cell r="B33">
            <v>2.8645833333333332E-2</v>
          </cell>
        </row>
        <row r="34">
          <cell r="A34">
            <v>497</v>
          </cell>
          <cell r="B34">
            <v>2.8692129629629633E-2</v>
          </cell>
        </row>
        <row r="35">
          <cell r="A35">
            <v>52</v>
          </cell>
          <cell r="B35">
            <v>2.8796296296296296E-2</v>
          </cell>
        </row>
        <row r="36">
          <cell r="A36">
            <v>54</v>
          </cell>
          <cell r="B36">
            <v>2.8888888888888891E-2</v>
          </cell>
        </row>
        <row r="37">
          <cell r="A37">
            <v>88</v>
          </cell>
          <cell r="B37">
            <v>3.050925925925926E-2</v>
          </cell>
        </row>
        <row r="38">
          <cell r="A38">
            <v>42</v>
          </cell>
          <cell r="B38">
            <v>3.0833333333333334E-2</v>
          </cell>
        </row>
        <row r="39">
          <cell r="A39">
            <v>38</v>
          </cell>
          <cell r="B39">
            <v>3.0856481481481481E-2</v>
          </cell>
        </row>
        <row r="40">
          <cell r="A40">
            <v>483</v>
          </cell>
          <cell r="B40">
            <v>3.0868055555555555E-2</v>
          </cell>
        </row>
        <row r="41">
          <cell r="A41">
            <v>89</v>
          </cell>
          <cell r="B41">
            <v>3.246527777777778E-2</v>
          </cell>
        </row>
        <row r="42">
          <cell r="A42">
            <v>193</v>
          </cell>
          <cell r="B42">
            <v>3.2523148148148148E-2</v>
          </cell>
        </row>
        <row r="43">
          <cell r="A43">
            <v>196</v>
          </cell>
          <cell r="B43">
            <v>3.2557870370370369E-2</v>
          </cell>
        </row>
        <row r="44">
          <cell r="A44">
            <v>85</v>
          </cell>
          <cell r="B44">
            <v>3.4317129629629628E-2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M9" sqref="M9"/>
    </sheetView>
  </sheetViews>
  <sheetFormatPr defaultRowHeight="15" x14ac:dyDescent="0.25"/>
  <cols>
    <col min="1" max="1" width="5.42578125" customWidth="1"/>
    <col min="2" max="2" width="5.7109375" customWidth="1"/>
    <col min="3" max="3" width="8" style="96" customWidth="1"/>
    <col min="4" max="4" width="20.7109375" customWidth="1"/>
    <col min="5" max="5" width="4.85546875" customWidth="1"/>
    <col min="6" max="6" width="34.140625" customWidth="1"/>
    <col min="7" max="7" width="22.5703125" customWidth="1"/>
    <col min="8" max="8" width="10" hidden="1" customWidth="1"/>
    <col min="9" max="9" width="0.28515625" hidden="1" customWidth="1"/>
    <col min="10" max="10" width="9.7109375" customWidth="1"/>
    <col min="11" max="11" width="10.42578125" customWidth="1"/>
  </cols>
  <sheetData>
    <row r="1" spans="1:11" x14ac:dyDescent="0.2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5">
      <c r="A2" s="35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x14ac:dyDescent="0.25">
      <c r="A3" s="38"/>
      <c r="B3" s="39"/>
      <c r="C3" s="40"/>
      <c r="D3" s="39"/>
      <c r="E3" s="39"/>
      <c r="F3" s="39"/>
      <c r="G3" s="39"/>
      <c r="H3" s="39"/>
      <c r="I3" s="39"/>
      <c r="J3" s="39"/>
      <c r="K3" s="41"/>
    </row>
    <row r="4" spans="1:11" ht="20.25" x14ac:dyDescent="0.3">
      <c r="A4" s="42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20.25" x14ac:dyDescent="0.25">
      <c r="A5" s="45" t="s">
        <v>50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5.75" x14ac:dyDescent="0.25">
      <c r="A6" s="48" t="s">
        <v>51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15.75" x14ac:dyDescent="0.25">
      <c r="A7" s="51" t="s">
        <v>52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ht="15.7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5">
      <c r="A9" s="55" t="s">
        <v>53</v>
      </c>
      <c r="B9" s="56"/>
      <c r="C9" s="56"/>
      <c r="D9" s="56"/>
      <c r="E9" s="57"/>
      <c r="F9" s="58"/>
      <c r="G9" s="59"/>
      <c r="H9" s="60"/>
      <c r="I9" s="60"/>
      <c r="J9" s="60"/>
      <c r="K9" s="61" t="s">
        <v>54</v>
      </c>
    </row>
    <row r="10" spans="1:11" x14ac:dyDescent="0.25">
      <c r="A10" s="62" t="s">
        <v>55</v>
      </c>
      <c r="B10" s="63"/>
      <c r="C10" s="63"/>
      <c r="D10" s="63"/>
      <c r="E10" s="64"/>
      <c r="F10" s="63"/>
      <c r="G10" s="63"/>
      <c r="H10" s="63"/>
      <c r="I10" s="65"/>
      <c r="J10" s="65"/>
      <c r="K10" s="66" t="s">
        <v>56</v>
      </c>
    </row>
    <row r="11" spans="1:11" x14ac:dyDescent="0.25">
      <c r="A11" s="67"/>
      <c r="B11" s="67"/>
      <c r="C11" s="67"/>
      <c r="D11" s="67"/>
      <c r="E11" s="68"/>
      <c r="F11" s="69"/>
      <c r="G11" s="69"/>
      <c r="H11" s="69"/>
      <c r="I11" s="11"/>
      <c r="J11" s="11"/>
      <c r="K11" s="70"/>
    </row>
    <row r="12" spans="1:11" ht="28.5" customHeight="1" x14ac:dyDescent="0.25">
      <c r="A12" s="71" t="s">
        <v>57</v>
      </c>
      <c r="B12" s="71" t="s">
        <v>58</v>
      </c>
      <c r="C12" s="71" t="s">
        <v>59</v>
      </c>
      <c r="D12" s="71" t="s">
        <v>3</v>
      </c>
      <c r="E12" s="72" t="s">
        <v>4</v>
      </c>
      <c r="F12" s="71" t="s">
        <v>60</v>
      </c>
      <c r="G12" s="73" t="s">
        <v>61</v>
      </c>
      <c r="H12" s="74" t="s">
        <v>62</v>
      </c>
      <c r="I12" s="73" t="s">
        <v>63</v>
      </c>
      <c r="J12" s="73" t="s">
        <v>64</v>
      </c>
      <c r="K12" s="75" t="s">
        <v>65</v>
      </c>
    </row>
    <row r="13" spans="1:11" x14ac:dyDescent="0.25">
      <c r="A13" s="76">
        <v>1</v>
      </c>
      <c r="B13" s="76">
        <v>84</v>
      </c>
      <c r="C13" s="77" t="s">
        <v>66</v>
      </c>
      <c r="D13" s="78" t="s">
        <v>67</v>
      </c>
      <c r="E13" s="79">
        <v>1994</v>
      </c>
      <c r="F13" s="78" t="s">
        <v>68</v>
      </c>
      <c r="G13" s="80" t="s">
        <v>69</v>
      </c>
      <c r="H13" s="81">
        <v>2.4305555555555556E-3</v>
      </c>
      <c r="I13" s="82">
        <f>VLOOKUP(B13,[1]Финишки!$A$3:$B$100,2,FALSE)</f>
        <v>8.2060185185185187E-3</v>
      </c>
      <c r="J13" s="83">
        <f t="shared" ref="J13:J53" si="0">I13-H13</f>
        <v>5.7754629629629631E-3</v>
      </c>
      <c r="K13" s="82">
        <v>0</v>
      </c>
    </row>
    <row r="14" spans="1:11" x14ac:dyDescent="0.25">
      <c r="A14" s="76">
        <v>2</v>
      </c>
      <c r="B14" s="76">
        <v>50</v>
      </c>
      <c r="C14" s="77" t="s">
        <v>66</v>
      </c>
      <c r="D14" s="78" t="s">
        <v>16</v>
      </c>
      <c r="E14" s="79">
        <v>1982</v>
      </c>
      <c r="F14" s="78" t="s">
        <v>68</v>
      </c>
      <c r="G14" s="80" t="s">
        <v>69</v>
      </c>
      <c r="H14" s="81">
        <v>1.3888888888888889E-3</v>
      </c>
      <c r="I14" s="82">
        <f>VLOOKUP(B14,[1]Финишки!$A$3:$B$100,2,FALSE)</f>
        <v>7.5982638888888879E-3</v>
      </c>
      <c r="J14" s="83">
        <f t="shared" si="0"/>
        <v>6.2093749999999987E-3</v>
      </c>
      <c r="K14" s="82">
        <f>J14-J13</f>
        <v>4.339120370370356E-4</v>
      </c>
    </row>
    <row r="15" spans="1:11" x14ac:dyDescent="0.25">
      <c r="A15" s="76">
        <v>2</v>
      </c>
      <c r="B15" s="76">
        <v>92</v>
      </c>
      <c r="C15" s="77" t="s">
        <v>66</v>
      </c>
      <c r="D15" s="78" t="s">
        <v>70</v>
      </c>
      <c r="E15" s="79">
        <v>1996</v>
      </c>
      <c r="F15" s="78" t="s">
        <v>68</v>
      </c>
      <c r="G15" s="80" t="s">
        <v>69</v>
      </c>
      <c r="H15" s="81">
        <v>5.208333333333333E-3</v>
      </c>
      <c r="I15" s="82">
        <f>VLOOKUP(B15,[1]Финишки!$A$3:$B$100,2,FALSE)</f>
        <v>1.1417824074074073E-2</v>
      </c>
      <c r="J15" s="83">
        <f t="shared" si="0"/>
        <v>6.2094907407407402E-3</v>
      </c>
      <c r="K15" s="82">
        <f>J15-J13</f>
        <v>4.340277777777771E-4</v>
      </c>
    </row>
    <row r="16" spans="1:11" x14ac:dyDescent="0.25">
      <c r="A16" s="79">
        <v>4</v>
      </c>
      <c r="B16" s="76">
        <v>88</v>
      </c>
      <c r="C16" s="77" t="s">
        <v>66</v>
      </c>
      <c r="D16" s="78" t="s">
        <v>14</v>
      </c>
      <c r="E16" s="79">
        <v>1998</v>
      </c>
      <c r="F16" s="78" t="s">
        <v>68</v>
      </c>
      <c r="G16" s="80" t="s">
        <v>69</v>
      </c>
      <c r="H16" s="81">
        <v>3.8194444444444443E-3</v>
      </c>
      <c r="I16" s="82">
        <f>VLOOKUP(B16,[1]Финишки!$A$3:$B$100,2,FALSE)</f>
        <v>1.0069444444444445E-2</v>
      </c>
      <c r="J16" s="83">
        <f t="shared" si="0"/>
        <v>6.2500000000000003E-3</v>
      </c>
      <c r="K16" s="82">
        <f>J16-J13</f>
        <v>4.745370370370372E-4</v>
      </c>
    </row>
    <row r="17" spans="1:11" x14ac:dyDescent="0.25">
      <c r="A17" s="79">
        <v>5</v>
      </c>
      <c r="B17" s="76">
        <v>97</v>
      </c>
      <c r="C17" s="77" t="s">
        <v>71</v>
      </c>
      <c r="D17" s="78" t="s">
        <v>72</v>
      </c>
      <c r="E17" s="79">
        <v>2002</v>
      </c>
      <c r="F17" s="78" t="s">
        <v>73</v>
      </c>
      <c r="G17" s="80" t="s">
        <v>74</v>
      </c>
      <c r="H17" s="81">
        <v>6.9444444444444441E-3</v>
      </c>
      <c r="I17" s="82">
        <f>VLOOKUP(B17,[1]Финишки!$A$3:$B$100,2,FALSE)</f>
        <v>1.3217592592592593E-2</v>
      </c>
      <c r="J17" s="83">
        <f t="shared" si="0"/>
        <v>6.2731481481481492E-3</v>
      </c>
      <c r="K17" s="82">
        <f>J17-J13</f>
        <v>4.9768518518518608E-4</v>
      </c>
    </row>
    <row r="18" spans="1:11" x14ac:dyDescent="0.25">
      <c r="A18" s="79">
        <v>5</v>
      </c>
      <c r="B18" s="76">
        <v>192</v>
      </c>
      <c r="C18" s="77" t="s">
        <v>66</v>
      </c>
      <c r="D18" s="80" t="s">
        <v>75</v>
      </c>
      <c r="E18" s="84">
        <v>1979</v>
      </c>
      <c r="F18" s="78" t="s">
        <v>68</v>
      </c>
      <c r="G18" s="80" t="s">
        <v>76</v>
      </c>
      <c r="H18" s="81">
        <v>1.8055555555555498E-2</v>
      </c>
      <c r="I18" s="82">
        <f>VLOOKUP(B18,[1]Финишки!$A$3:$B$100,2,FALSE)</f>
        <v>2.4328703703703703E-2</v>
      </c>
      <c r="J18" s="83">
        <f t="shared" si="0"/>
        <v>6.2731481481482047E-3</v>
      </c>
      <c r="K18" s="82">
        <f>J18-J13</f>
        <v>4.9768518518524159E-4</v>
      </c>
    </row>
    <row r="19" spans="1:11" x14ac:dyDescent="0.25">
      <c r="A19" s="79">
        <v>7</v>
      </c>
      <c r="B19" s="76">
        <v>95</v>
      </c>
      <c r="C19" s="77" t="s">
        <v>77</v>
      </c>
      <c r="D19" s="78" t="s">
        <v>78</v>
      </c>
      <c r="E19" s="79">
        <v>2000</v>
      </c>
      <c r="F19" s="78" t="s">
        <v>73</v>
      </c>
      <c r="G19" s="80" t="s">
        <v>74</v>
      </c>
      <c r="H19" s="81">
        <v>6.2499999999999995E-3</v>
      </c>
      <c r="I19" s="82">
        <f>VLOOKUP(B19,[1]Финишки!$A$3:$B$100,2,FALSE)</f>
        <v>1.2615740740740742E-2</v>
      </c>
      <c r="J19" s="83">
        <f t="shared" si="0"/>
        <v>6.3657407407407421E-3</v>
      </c>
      <c r="K19" s="82">
        <f>J19-J13</f>
        <v>5.9027777777777898E-4</v>
      </c>
    </row>
    <row r="20" spans="1:11" x14ac:dyDescent="0.25">
      <c r="A20" s="79">
        <v>8</v>
      </c>
      <c r="B20" s="76">
        <v>52</v>
      </c>
      <c r="C20" s="77" t="s">
        <v>66</v>
      </c>
      <c r="D20" s="78" t="s">
        <v>26</v>
      </c>
      <c r="E20" s="79">
        <v>1996</v>
      </c>
      <c r="F20" s="78" t="s">
        <v>68</v>
      </c>
      <c r="G20" s="80" t="s">
        <v>69</v>
      </c>
      <c r="H20" s="81">
        <v>1.736111111111111E-3</v>
      </c>
      <c r="I20" s="82">
        <f>VLOOKUP(B20,[1]Финишки!$A$3:$B$100,2,FALSE)</f>
        <v>8.1712962962962963E-3</v>
      </c>
      <c r="J20" s="83">
        <f t="shared" si="0"/>
        <v>6.4351851851851853E-3</v>
      </c>
      <c r="K20" s="82">
        <f>J20-J13</f>
        <v>6.5972222222222213E-4</v>
      </c>
    </row>
    <row r="21" spans="1:11" x14ac:dyDescent="0.25">
      <c r="A21" s="79">
        <v>9</v>
      </c>
      <c r="B21" s="76">
        <v>27</v>
      </c>
      <c r="C21" s="77" t="s">
        <v>66</v>
      </c>
      <c r="D21" s="78" t="s">
        <v>79</v>
      </c>
      <c r="E21" s="79">
        <v>1969</v>
      </c>
      <c r="F21" s="78" t="s">
        <v>68</v>
      </c>
      <c r="G21" s="80" t="s">
        <v>76</v>
      </c>
      <c r="H21" s="81">
        <v>3.4722222222222224E-4</v>
      </c>
      <c r="I21" s="82">
        <f>VLOOKUP(B21,[1]Финишки!$A$3:$B$100,2,FALSE)</f>
        <v>6.8055555555555569E-3</v>
      </c>
      <c r="J21" s="83">
        <f t="shared" si="0"/>
        <v>6.458333333333335E-3</v>
      </c>
      <c r="K21" s="82">
        <f>J21-J13</f>
        <v>6.8287037037037188E-4</v>
      </c>
    </row>
    <row r="22" spans="1:11" x14ac:dyDescent="0.25">
      <c r="A22" s="79">
        <v>10</v>
      </c>
      <c r="B22" s="76">
        <v>96</v>
      </c>
      <c r="C22" s="77" t="s">
        <v>71</v>
      </c>
      <c r="D22" s="80" t="s">
        <v>45</v>
      </c>
      <c r="E22" s="84">
        <v>2002</v>
      </c>
      <c r="F22" s="78" t="s">
        <v>68</v>
      </c>
      <c r="G22" s="80" t="s">
        <v>69</v>
      </c>
      <c r="H22" s="81">
        <v>6.5972222222222222E-3</v>
      </c>
      <c r="I22" s="82">
        <f>VLOOKUP(B22,[1]Финишки!$A$3:$B$100,2,FALSE)</f>
        <v>1.315972222222222E-2</v>
      </c>
      <c r="J22" s="83">
        <f t="shared" si="0"/>
        <v>6.562499999999998E-3</v>
      </c>
      <c r="K22" s="82">
        <f>J22-J13</f>
        <v>7.8703703703703488E-4</v>
      </c>
    </row>
    <row r="23" spans="1:11" x14ac:dyDescent="0.25">
      <c r="A23" s="79">
        <v>11</v>
      </c>
      <c r="B23" s="76">
        <v>54</v>
      </c>
      <c r="C23" s="77" t="s">
        <v>66</v>
      </c>
      <c r="D23" s="78" t="s">
        <v>17</v>
      </c>
      <c r="E23" s="79">
        <v>1996</v>
      </c>
      <c r="F23" s="78" t="s">
        <v>68</v>
      </c>
      <c r="G23" s="80" t="s">
        <v>69</v>
      </c>
      <c r="H23" s="81">
        <v>2.0833333333333333E-3</v>
      </c>
      <c r="I23" s="82">
        <f>VLOOKUP(B23,[1]Финишки!$A$3:$B$100,2,FALSE)</f>
        <v>8.6921296296296312E-3</v>
      </c>
      <c r="J23" s="83">
        <f t="shared" si="0"/>
        <v>6.6087962962962984E-3</v>
      </c>
      <c r="K23" s="82">
        <f>J23-J13</f>
        <v>8.3333333333333523E-4</v>
      </c>
    </row>
    <row r="24" spans="1:11" x14ac:dyDescent="0.25">
      <c r="A24" s="79">
        <v>12</v>
      </c>
      <c r="B24" s="76">
        <v>91</v>
      </c>
      <c r="C24" s="77" t="s">
        <v>66</v>
      </c>
      <c r="D24" s="78" t="s">
        <v>80</v>
      </c>
      <c r="E24" s="79">
        <v>1971</v>
      </c>
      <c r="F24" s="78" t="s">
        <v>73</v>
      </c>
      <c r="G24" s="80" t="s">
        <v>74</v>
      </c>
      <c r="H24" s="81">
        <v>4.8611111111111112E-3</v>
      </c>
      <c r="I24" s="82">
        <f>VLOOKUP(B24,[1]Финишки!$A$3:$B$100,2,FALSE)</f>
        <v>1.1481481481481483E-2</v>
      </c>
      <c r="J24" s="83">
        <f t="shared" si="0"/>
        <v>6.6203703703703719E-3</v>
      </c>
      <c r="K24" s="82">
        <f>J24-J13</f>
        <v>8.449074074074088E-4</v>
      </c>
    </row>
    <row r="25" spans="1:11" x14ac:dyDescent="0.25">
      <c r="A25" s="79">
        <v>13</v>
      </c>
      <c r="B25" s="76">
        <v>86</v>
      </c>
      <c r="C25" s="77" t="s">
        <v>66</v>
      </c>
      <c r="D25" s="78" t="s">
        <v>37</v>
      </c>
      <c r="E25" s="79">
        <v>1997</v>
      </c>
      <c r="F25" s="78" t="s">
        <v>68</v>
      </c>
      <c r="G25" s="80" t="s">
        <v>69</v>
      </c>
      <c r="H25" s="81">
        <v>3.1249999999999997E-3</v>
      </c>
      <c r="I25" s="82">
        <f>VLOOKUP(B25,[1]Финишки!$A$3:$B$100,2,FALSE)</f>
        <v>9.7685185185185184E-3</v>
      </c>
      <c r="J25" s="83">
        <f t="shared" si="0"/>
        <v>6.6435185185185191E-3</v>
      </c>
      <c r="K25" s="82">
        <f>J25-J13</f>
        <v>8.6805555555555594E-4</v>
      </c>
    </row>
    <row r="26" spans="1:11" x14ac:dyDescent="0.25">
      <c r="A26" s="79">
        <v>14</v>
      </c>
      <c r="B26" s="76">
        <v>111</v>
      </c>
      <c r="C26" s="77" t="s">
        <v>81</v>
      </c>
      <c r="D26" s="78" t="s">
        <v>82</v>
      </c>
      <c r="E26" s="79">
        <v>2004</v>
      </c>
      <c r="F26" s="78" t="s">
        <v>73</v>
      </c>
      <c r="G26" s="80" t="s">
        <v>74</v>
      </c>
      <c r="H26" s="81">
        <v>9.3749999999999997E-3</v>
      </c>
      <c r="I26" s="82">
        <f>VLOOKUP(B26,[1]Финишки!$A$3:$B$100,2,FALSE)</f>
        <v>1.6180555555555556E-2</v>
      </c>
      <c r="J26" s="83">
        <f t="shared" si="0"/>
        <v>6.805555555555556E-3</v>
      </c>
      <c r="K26" s="82">
        <f>J26-J13</f>
        <v>1.0300925925925929E-3</v>
      </c>
    </row>
    <row r="27" spans="1:11" x14ac:dyDescent="0.25">
      <c r="A27" s="79">
        <v>15</v>
      </c>
      <c r="B27" s="76">
        <v>89</v>
      </c>
      <c r="C27" s="77" t="s">
        <v>66</v>
      </c>
      <c r="D27" s="78" t="s">
        <v>36</v>
      </c>
      <c r="E27" s="79">
        <v>1998</v>
      </c>
      <c r="F27" s="78" t="s">
        <v>68</v>
      </c>
      <c r="G27" s="80" t="s">
        <v>69</v>
      </c>
      <c r="H27" s="81">
        <v>4.1666666666666666E-3</v>
      </c>
      <c r="I27" s="82">
        <f>VLOOKUP(B27,[1]Финишки!$A$3:$B$100,2,FALSE)</f>
        <v>1.113425925925926E-2</v>
      </c>
      <c r="J27" s="83">
        <f t="shared" si="0"/>
        <v>6.9675925925925938E-3</v>
      </c>
      <c r="K27" s="82">
        <f>J27-J13</f>
        <v>1.1921296296296307E-3</v>
      </c>
    </row>
    <row r="28" spans="1:11" x14ac:dyDescent="0.25">
      <c r="A28" s="79">
        <v>16</v>
      </c>
      <c r="B28" s="76">
        <v>42</v>
      </c>
      <c r="C28" s="77" t="s">
        <v>66</v>
      </c>
      <c r="D28" s="78" t="s">
        <v>83</v>
      </c>
      <c r="E28" s="79">
        <v>1966</v>
      </c>
      <c r="F28" s="78" t="s">
        <v>68</v>
      </c>
      <c r="G28" s="80" t="s">
        <v>84</v>
      </c>
      <c r="H28" s="81">
        <v>1.0416666666666667E-3</v>
      </c>
      <c r="I28" s="82">
        <f>VLOOKUP(B28,[1]Финишки!$A$3:$B$100,2,FALSE)</f>
        <v>8.0671296296296307E-3</v>
      </c>
      <c r="J28" s="83">
        <f t="shared" si="0"/>
        <v>7.0254629629629643E-3</v>
      </c>
      <c r="K28" s="82">
        <f>J28-J13</f>
        <v>1.2500000000000011E-3</v>
      </c>
    </row>
    <row r="29" spans="1:11" x14ac:dyDescent="0.25">
      <c r="A29" s="79">
        <v>17</v>
      </c>
      <c r="B29" s="76">
        <v>85</v>
      </c>
      <c r="C29" s="77" t="s">
        <v>66</v>
      </c>
      <c r="D29" s="78" t="s">
        <v>85</v>
      </c>
      <c r="E29" s="79">
        <v>1995</v>
      </c>
      <c r="F29" s="78" t="s">
        <v>68</v>
      </c>
      <c r="G29" s="80" t="s">
        <v>69</v>
      </c>
      <c r="H29" s="81">
        <v>2.7777777777777779E-3</v>
      </c>
      <c r="I29" s="82">
        <f>VLOOKUP(B29,[1]Финишки!$A$3:$B$100,2,FALSE)</f>
        <v>9.8842592592592576E-3</v>
      </c>
      <c r="J29" s="83">
        <f t="shared" si="0"/>
        <v>7.1064814814814792E-3</v>
      </c>
      <c r="K29" s="82">
        <f>J29-J13</f>
        <v>1.3310185185185161E-3</v>
      </c>
    </row>
    <row r="30" spans="1:11" x14ac:dyDescent="0.25">
      <c r="A30" s="79">
        <v>18</v>
      </c>
      <c r="B30" s="76">
        <v>180</v>
      </c>
      <c r="C30" s="77" t="s">
        <v>86</v>
      </c>
      <c r="D30" s="85" t="s">
        <v>19</v>
      </c>
      <c r="E30" s="79">
        <v>2004</v>
      </c>
      <c r="F30" s="78" t="s">
        <v>68</v>
      </c>
      <c r="G30" s="80" t="s">
        <v>69</v>
      </c>
      <c r="H30" s="81">
        <v>1.5277777777777777E-2</v>
      </c>
      <c r="I30" s="82">
        <f>VLOOKUP(B30,[1]Финишки!$A$3:$B$100,2,FALSE)</f>
        <v>2.2499999999999996E-2</v>
      </c>
      <c r="J30" s="83">
        <f t="shared" si="0"/>
        <v>7.2222222222222184E-3</v>
      </c>
      <c r="K30" s="82">
        <f>J30-J13</f>
        <v>1.4467592592592553E-3</v>
      </c>
    </row>
    <row r="31" spans="1:11" x14ac:dyDescent="0.25">
      <c r="A31" s="79">
        <v>19</v>
      </c>
      <c r="B31" s="76">
        <v>172</v>
      </c>
      <c r="C31" s="77" t="s">
        <v>87</v>
      </c>
      <c r="D31" s="80" t="s">
        <v>88</v>
      </c>
      <c r="E31" s="84">
        <v>1997</v>
      </c>
      <c r="F31" s="78" t="s">
        <v>68</v>
      </c>
      <c r="G31" s="86" t="s">
        <v>69</v>
      </c>
      <c r="H31" s="81">
        <v>1.4583333333333332E-2</v>
      </c>
      <c r="I31" s="82">
        <f>VLOOKUP(B31,[1]Финишки!$A$3:$B$100,2,FALSE)</f>
        <v>2.1840277777777778E-2</v>
      </c>
      <c r="J31" s="83">
        <f t="shared" si="0"/>
        <v>7.2569444444444461E-3</v>
      </c>
      <c r="K31" s="82">
        <f>J31-J13</f>
        <v>1.4814814814814829E-3</v>
      </c>
    </row>
    <row r="32" spans="1:11" x14ac:dyDescent="0.25">
      <c r="A32" s="79">
        <v>20</v>
      </c>
      <c r="B32" s="76">
        <v>90</v>
      </c>
      <c r="C32" s="77" t="s">
        <v>66</v>
      </c>
      <c r="D32" s="78" t="s">
        <v>89</v>
      </c>
      <c r="E32" s="79">
        <v>1997</v>
      </c>
      <c r="F32" s="78" t="s">
        <v>68</v>
      </c>
      <c r="G32" s="80" t="s">
        <v>69</v>
      </c>
      <c r="H32" s="81">
        <v>4.5138888888888893E-3</v>
      </c>
      <c r="I32" s="82">
        <f>VLOOKUP(B32,[1]Финишки!$A$3:$B$100,2,FALSE)</f>
        <v>1.1851851851851851E-2</v>
      </c>
      <c r="J32" s="83">
        <f t="shared" si="0"/>
        <v>7.3379629629629619E-3</v>
      </c>
      <c r="K32" s="82">
        <f>J32-J13</f>
        <v>1.5624999999999988E-3</v>
      </c>
    </row>
    <row r="33" spans="1:11" x14ac:dyDescent="0.25">
      <c r="A33" s="79">
        <v>21</v>
      </c>
      <c r="B33" s="76">
        <v>101</v>
      </c>
      <c r="C33" s="77" t="s">
        <v>81</v>
      </c>
      <c r="D33" s="78" t="s">
        <v>25</v>
      </c>
      <c r="E33" s="79">
        <v>2003</v>
      </c>
      <c r="F33" s="78" t="s">
        <v>68</v>
      </c>
      <c r="G33" s="80" t="s">
        <v>69</v>
      </c>
      <c r="H33" s="81">
        <v>8.3333333333333332E-3</v>
      </c>
      <c r="I33" s="82">
        <f>VLOOKUP(B33,[1]Финишки!$A$3:$B$100,2,FALSE)</f>
        <v>1.5868055555555555E-2</v>
      </c>
      <c r="J33" s="83">
        <f t="shared" si="0"/>
        <v>7.5347222222222222E-3</v>
      </c>
      <c r="K33" s="82">
        <f>J33-J13</f>
        <v>1.759259259259259E-3</v>
      </c>
    </row>
    <row r="34" spans="1:11" x14ac:dyDescent="0.25">
      <c r="A34" s="79">
        <v>22</v>
      </c>
      <c r="B34" s="76">
        <v>113</v>
      </c>
      <c r="C34" s="77" t="s">
        <v>90</v>
      </c>
      <c r="D34" s="85" t="s">
        <v>30</v>
      </c>
      <c r="E34" s="79">
        <v>2006</v>
      </c>
      <c r="F34" s="78" t="s">
        <v>68</v>
      </c>
      <c r="G34" s="80" t="s">
        <v>69</v>
      </c>
      <c r="H34" s="81">
        <v>9.7222222222222224E-3</v>
      </c>
      <c r="I34" s="82">
        <f>VLOOKUP(B34,[1]Финишки!$A$3:$B$100,2,FALSE)</f>
        <v>1.7488425925925925E-2</v>
      </c>
      <c r="J34" s="83">
        <f t="shared" si="0"/>
        <v>7.7662037037037022E-3</v>
      </c>
      <c r="K34" s="82">
        <f>J34-J13</f>
        <v>1.9907407407407391E-3</v>
      </c>
    </row>
    <row r="35" spans="1:11" x14ac:dyDescent="0.25">
      <c r="A35" s="79">
        <v>23</v>
      </c>
      <c r="B35" s="76">
        <v>173</v>
      </c>
      <c r="C35" s="77" t="s">
        <v>91</v>
      </c>
      <c r="D35" s="78" t="s">
        <v>40</v>
      </c>
      <c r="E35" s="79">
        <v>2000</v>
      </c>
      <c r="F35" s="78" t="s">
        <v>68</v>
      </c>
      <c r="G35" s="80" t="s">
        <v>69</v>
      </c>
      <c r="H35" s="81">
        <v>1.4930555555555556E-2</v>
      </c>
      <c r="I35" s="82">
        <f>VLOOKUP(B35,[1]Финишки!$A$3:$B$100,2,FALSE)</f>
        <v>2.2789351851851852E-2</v>
      </c>
      <c r="J35" s="83">
        <f t="shared" si="0"/>
        <v>7.858796296296296E-3</v>
      </c>
      <c r="K35" s="82">
        <f>J35-J13</f>
        <v>2.0833333333333329E-3</v>
      </c>
    </row>
    <row r="36" spans="1:11" x14ac:dyDescent="0.25">
      <c r="A36" s="79">
        <v>24</v>
      </c>
      <c r="B36" s="76">
        <v>115</v>
      </c>
      <c r="C36" s="77" t="s">
        <v>90</v>
      </c>
      <c r="D36" s="85" t="s">
        <v>21</v>
      </c>
      <c r="E36" s="79">
        <v>2006</v>
      </c>
      <c r="F36" s="78" t="s">
        <v>68</v>
      </c>
      <c r="G36" s="86" t="s">
        <v>69</v>
      </c>
      <c r="H36" s="81">
        <v>1.0069444444444445E-2</v>
      </c>
      <c r="I36" s="82">
        <f>VLOOKUP(B36,[1]Финишки!$A$3:$B$100,2,FALSE)</f>
        <v>1.8032407407407407E-2</v>
      </c>
      <c r="J36" s="83">
        <f t="shared" si="0"/>
        <v>7.9629629629629616E-3</v>
      </c>
      <c r="K36" s="82">
        <f>J36-J13</f>
        <v>2.1874999999999985E-3</v>
      </c>
    </row>
    <row r="37" spans="1:11" x14ac:dyDescent="0.25">
      <c r="A37" s="79">
        <v>25</v>
      </c>
      <c r="B37" s="76">
        <v>133</v>
      </c>
      <c r="C37" s="77" t="s">
        <v>92</v>
      </c>
      <c r="D37" s="80" t="s">
        <v>42</v>
      </c>
      <c r="E37" s="84">
        <v>2008</v>
      </c>
      <c r="F37" s="78" t="s">
        <v>68</v>
      </c>
      <c r="G37" s="86" t="s">
        <v>69</v>
      </c>
      <c r="H37" s="81">
        <v>1.2152777777777778E-2</v>
      </c>
      <c r="I37" s="82">
        <f>VLOOKUP(B37,[1]Финишки!$A$3:$B$100,2,FALSE)</f>
        <v>2.0243055555555552E-2</v>
      </c>
      <c r="J37" s="83">
        <f t="shared" si="0"/>
        <v>8.0902777777777744E-3</v>
      </c>
      <c r="K37" s="82">
        <f>J37-J13</f>
        <v>2.3148148148148112E-3</v>
      </c>
    </row>
    <row r="38" spans="1:11" x14ac:dyDescent="0.25">
      <c r="A38" s="79">
        <v>26</v>
      </c>
      <c r="B38" s="76">
        <v>137</v>
      </c>
      <c r="C38" s="77" t="s">
        <v>92</v>
      </c>
      <c r="D38" s="80" t="s">
        <v>41</v>
      </c>
      <c r="E38" s="84">
        <v>2007</v>
      </c>
      <c r="F38" s="78" t="s">
        <v>68</v>
      </c>
      <c r="G38" s="86" t="s">
        <v>69</v>
      </c>
      <c r="H38" s="81">
        <v>1.2847222222222223E-2</v>
      </c>
      <c r="I38" s="82">
        <f>VLOOKUP(B38,[1]Финишки!$A$3:$B$100,2,FALSE)</f>
        <v>2.1099537037037038E-2</v>
      </c>
      <c r="J38" s="83">
        <f t="shared" si="0"/>
        <v>8.2523148148148148E-3</v>
      </c>
      <c r="K38" s="82">
        <f>J38-J13</f>
        <v>2.4768518518518516E-3</v>
      </c>
    </row>
    <row r="39" spans="1:11" x14ac:dyDescent="0.25">
      <c r="A39" s="79">
        <v>27</v>
      </c>
      <c r="B39" s="76">
        <v>98</v>
      </c>
      <c r="C39" s="77" t="s">
        <v>81</v>
      </c>
      <c r="D39" s="78" t="s">
        <v>93</v>
      </c>
      <c r="E39" s="79">
        <v>2004</v>
      </c>
      <c r="F39" s="78" t="s">
        <v>68</v>
      </c>
      <c r="G39" s="80" t="s">
        <v>69</v>
      </c>
      <c r="H39" s="81">
        <v>7.2916666666666659E-3</v>
      </c>
      <c r="I39" s="82">
        <f>VLOOKUP(B39,[1]Финишки!$A$3:$B$100,2,FALSE)</f>
        <v>1.5648148148148151E-2</v>
      </c>
      <c r="J39" s="83">
        <f t="shared" si="0"/>
        <v>8.3564814814814856E-3</v>
      </c>
      <c r="K39" s="82">
        <f>J39-J13</f>
        <v>2.5810185185185224E-3</v>
      </c>
    </row>
    <row r="40" spans="1:11" x14ac:dyDescent="0.25">
      <c r="A40" s="79">
        <v>28</v>
      </c>
      <c r="B40" s="76">
        <v>186</v>
      </c>
      <c r="C40" s="77" t="s">
        <v>86</v>
      </c>
      <c r="D40" s="78" t="s">
        <v>94</v>
      </c>
      <c r="E40" s="79">
        <v>2003</v>
      </c>
      <c r="F40" s="78" t="s">
        <v>73</v>
      </c>
      <c r="G40" s="80" t="s">
        <v>74</v>
      </c>
      <c r="H40" s="81">
        <v>1.6666666666666666E-2</v>
      </c>
      <c r="I40" s="82">
        <f>VLOOKUP(B40,[1]Финишки!$A$3:$B$100,2,FALSE)</f>
        <v>2.5289351851851851E-2</v>
      </c>
      <c r="J40" s="83">
        <f t="shared" si="0"/>
        <v>8.6226851851851846E-3</v>
      </c>
      <c r="K40" s="82">
        <f>J40-J13</f>
        <v>2.8472222222222215E-3</v>
      </c>
    </row>
    <row r="41" spans="1:11" x14ac:dyDescent="0.25">
      <c r="A41" s="79">
        <v>29</v>
      </c>
      <c r="B41" s="76">
        <v>106</v>
      </c>
      <c r="C41" s="77" t="s">
        <v>81</v>
      </c>
      <c r="D41" s="78" t="s">
        <v>95</v>
      </c>
      <c r="E41" s="79">
        <v>2004</v>
      </c>
      <c r="F41" s="78" t="s">
        <v>68</v>
      </c>
      <c r="G41" s="80" t="s">
        <v>69</v>
      </c>
      <c r="H41" s="81">
        <v>9.0277777777777787E-3</v>
      </c>
      <c r="I41" s="82">
        <f>VLOOKUP(B41,[1]Финишки!$A$3:$B$100,2,FALSE)</f>
        <v>1.7812499999999998E-2</v>
      </c>
      <c r="J41" s="83">
        <f t="shared" si="0"/>
        <v>8.7847222222222198E-3</v>
      </c>
      <c r="K41" s="82">
        <f>J41-J13</f>
        <v>3.0092592592592567E-3</v>
      </c>
    </row>
    <row r="42" spans="1:11" x14ac:dyDescent="0.25">
      <c r="A42" s="79">
        <v>30</v>
      </c>
      <c r="B42" s="76">
        <v>182</v>
      </c>
      <c r="C42" s="77" t="s">
        <v>86</v>
      </c>
      <c r="D42" s="85" t="s">
        <v>34</v>
      </c>
      <c r="E42" s="79">
        <v>2003</v>
      </c>
      <c r="F42" s="78" t="s">
        <v>68</v>
      </c>
      <c r="G42" s="86" t="s">
        <v>69</v>
      </c>
      <c r="H42" s="81">
        <v>1.5625E-2</v>
      </c>
      <c r="I42" s="82">
        <f>VLOOKUP(B42,[1]Финишки!$A$3:$B$100,2,FALSE)</f>
        <v>2.4467592592592593E-2</v>
      </c>
      <c r="J42" s="83">
        <f t="shared" si="0"/>
        <v>8.8425925925925929E-3</v>
      </c>
      <c r="K42" s="82">
        <f>J42-J13</f>
        <v>3.0671296296296297E-3</v>
      </c>
    </row>
    <row r="43" spans="1:11" x14ac:dyDescent="0.25">
      <c r="A43" s="79">
        <v>31</v>
      </c>
      <c r="B43" s="76">
        <v>135</v>
      </c>
      <c r="C43" s="77" t="s">
        <v>92</v>
      </c>
      <c r="D43" s="80" t="s">
        <v>96</v>
      </c>
      <c r="E43" s="84">
        <v>2007</v>
      </c>
      <c r="F43" s="78" t="s">
        <v>68</v>
      </c>
      <c r="G43" s="86" t="s">
        <v>69</v>
      </c>
      <c r="H43" s="81">
        <v>1.2499999999999999E-2</v>
      </c>
      <c r="I43" s="82">
        <f>VLOOKUP(B43,[1]Финишки!$A$3:$B$100,2,FALSE)</f>
        <v>2.1400462962962965E-2</v>
      </c>
      <c r="J43" s="83">
        <f t="shared" si="0"/>
        <v>8.9004629629629659E-3</v>
      </c>
      <c r="K43" s="82">
        <f>J43-J13</f>
        <v>3.1250000000000028E-3</v>
      </c>
    </row>
    <row r="44" spans="1:11" x14ac:dyDescent="0.25">
      <c r="A44" s="79">
        <v>32</v>
      </c>
      <c r="B44" s="76">
        <v>123</v>
      </c>
      <c r="C44" s="77" t="s">
        <v>90</v>
      </c>
      <c r="D44" s="80" t="s">
        <v>44</v>
      </c>
      <c r="E44" s="84">
        <v>2006</v>
      </c>
      <c r="F44" s="78" t="s">
        <v>68</v>
      </c>
      <c r="G44" s="86" t="s">
        <v>69</v>
      </c>
      <c r="H44" s="81">
        <v>1.0763888888888891E-2</v>
      </c>
      <c r="I44" s="82">
        <f>VLOOKUP(B44,[1]Финишки!$A$3:$B$100,2,FALSE)</f>
        <v>1.9918981481481482E-2</v>
      </c>
      <c r="J44" s="83">
        <f t="shared" si="0"/>
        <v>9.1550925925925914E-3</v>
      </c>
      <c r="K44" s="82">
        <f>J44-J13</f>
        <v>3.3796296296296283E-3</v>
      </c>
    </row>
    <row r="45" spans="1:11" x14ac:dyDescent="0.25">
      <c r="A45" s="79">
        <v>33</v>
      </c>
      <c r="B45" s="76">
        <v>126</v>
      </c>
      <c r="C45" s="77" t="s">
        <v>92</v>
      </c>
      <c r="D45" s="85" t="s">
        <v>97</v>
      </c>
      <c r="E45" s="79">
        <v>2007</v>
      </c>
      <c r="F45" s="78" t="s">
        <v>68</v>
      </c>
      <c r="G45" s="86" t="s">
        <v>69</v>
      </c>
      <c r="H45" s="81">
        <v>1.1458333333333334E-2</v>
      </c>
      <c r="I45" s="82">
        <f>VLOOKUP(B45,[1]Финишки!$A$3:$B$100,2,FALSE)</f>
        <v>2.0752314814814814E-2</v>
      </c>
      <c r="J45" s="83">
        <f t="shared" si="0"/>
        <v>9.2939814814814795E-3</v>
      </c>
      <c r="K45" s="82">
        <f>J45-J13</f>
        <v>3.5185185185185163E-3</v>
      </c>
    </row>
    <row r="46" spans="1:11" x14ac:dyDescent="0.25">
      <c r="A46" s="79">
        <v>34</v>
      </c>
      <c r="B46" s="76">
        <v>155</v>
      </c>
      <c r="C46" s="77" t="s">
        <v>92</v>
      </c>
      <c r="D46" s="80" t="s">
        <v>33</v>
      </c>
      <c r="E46" s="84">
        <v>2007</v>
      </c>
      <c r="F46" s="78" t="s">
        <v>68</v>
      </c>
      <c r="G46" s="86" t="s">
        <v>69</v>
      </c>
      <c r="H46" s="81">
        <v>1.3541666666666667E-2</v>
      </c>
      <c r="I46" s="82">
        <f>VLOOKUP(B46,[1]Финишки!$A$3:$B$100,2,FALSE)</f>
        <v>2.297453703703704E-2</v>
      </c>
      <c r="J46" s="83">
        <f t="shared" si="0"/>
        <v>9.4328703703703727E-3</v>
      </c>
      <c r="K46" s="82">
        <f>J46-J13</f>
        <v>3.6574074074074096E-3</v>
      </c>
    </row>
    <row r="47" spans="1:11" x14ac:dyDescent="0.25">
      <c r="A47" s="79">
        <v>35</v>
      </c>
      <c r="B47" s="76">
        <v>165</v>
      </c>
      <c r="C47" s="77" t="s">
        <v>92</v>
      </c>
      <c r="D47" s="80" t="s">
        <v>98</v>
      </c>
      <c r="E47" s="84">
        <v>2007</v>
      </c>
      <c r="F47" s="78" t="s">
        <v>68</v>
      </c>
      <c r="G47" s="86" t="s">
        <v>69</v>
      </c>
      <c r="H47" s="81">
        <v>1.4236111111111111E-2</v>
      </c>
      <c r="I47" s="82">
        <f>VLOOKUP(B47,[1]Финишки!$A$3:$B$100,2,FALSE)</f>
        <v>2.3877314814814813E-2</v>
      </c>
      <c r="J47" s="83">
        <f t="shared" si="0"/>
        <v>9.6412037037037022E-3</v>
      </c>
      <c r="K47" s="82">
        <f>J47-J13</f>
        <v>3.865740740740739E-3</v>
      </c>
    </row>
    <row r="48" spans="1:11" x14ac:dyDescent="0.25">
      <c r="A48" s="79">
        <v>36</v>
      </c>
      <c r="B48" s="76">
        <v>185</v>
      </c>
      <c r="C48" s="77" t="s">
        <v>86</v>
      </c>
      <c r="D48" s="80" t="s">
        <v>99</v>
      </c>
      <c r="E48" s="84">
        <v>2003</v>
      </c>
      <c r="F48" s="78" t="s">
        <v>68</v>
      </c>
      <c r="G48" s="86" t="s">
        <v>69</v>
      </c>
      <c r="H48" s="81">
        <v>1.6319444444444445E-2</v>
      </c>
      <c r="I48" s="82">
        <f>VLOOKUP(B48,[1]Финишки!$A$3:$B$100,2,FALSE)</f>
        <v>2.5995370370370367E-2</v>
      </c>
      <c r="J48" s="83">
        <f t="shared" si="0"/>
        <v>9.6759259259259212E-3</v>
      </c>
      <c r="K48" s="82">
        <f>J48-J13</f>
        <v>3.900462962962958E-3</v>
      </c>
    </row>
    <row r="49" spans="1:11" x14ac:dyDescent="0.25">
      <c r="A49" s="79">
        <v>37</v>
      </c>
      <c r="B49" s="76">
        <v>183</v>
      </c>
      <c r="C49" s="77" t="s">
        <v>86</v>
      </c>
      <c r="D49" s="80" t="s">
        <v>35</v>
      </c>
      <c r="E49" s="84">
        <v>2003</v>
      </c>
      <c r="F49" s="78" t="s">
        <v>68</v>
      </c>
      <c r="G49" s="86" t="s">
        <v>69</v>
      </c>
      <c r="H49" s="81">
        <v>1.5972222222222224E-2</v>
      </c>
      <c r="I49" s="82">
        <f>VLOOKUP(B49,[1]Финишки!$A$3:$B$100,2,FALSE)</f>
        <v>2.6076388888888885E-2</v>
      </c>
      <c r="J49" s="83">
        <f t="shared" si="0"/>
        <v>1.0104166666666661E-2</v>
      </c>
      <c r="K49" s="82">
        <f>J49-J13</f>
        <v>4.3287037037036975E-3</v>
      </c>
    </row>
    <row r="50" spans="1:11" x14ac:dyDescent="0.25">
      <c r="A50" s="79">
        <v>38</v>
      </c>
      <c r="B50" s="76">
        <v>125</v>
      </c>
      <c r="C50" s="77" t="s">
        <v>92</v>
      </c>
      <c r="D50" s="85" t="s">
        <v>43</v>
      </c>
      <c r="E50" s="79">
        <v>2007</v>
      </c>
      <c r="F50" s="78" t="s">
        <v>68</v>
      </c>
      <c r="G50" s="86" t="s">
        <v>69</v>
      </c>
      <c r="H50" s="81">
        <v>1.1111111111111112E-2</v>
      </c>
      <c r="I50" s="82">
        <f>VLOOKUP(B50,[1]Финишки!$A$3:$B$100,2,FALSE)</f>
        <v>2.2326388888888885E-2</v>
      </c>
      <c r="J50" s="83">
        <f t="shared" si="0"/>
        <v>1.1215277777777774E-2</v>
      </c>
      <c r="K50" s="82">
        <f>J50-J13</f>
        <v>5.4398148148148105E-3</v>
      </c>
    </row>
    <row r="51" spans="1:11" x14ac:dyDescent="0.25">
      <c r="A51" s="79">
        <v>39</v>
      </c>
      <c r="B51" s="76">
        <v>120</v>
      </c>
      <c r="C51" s="77" t="s">
        <v>90</v>
      </c>
      <c r="D51" s="80" t="s">
        <v>100</v>
      </c>
      <c r="E51" s="84">
        <v>2006</v>
      </c>
      <c r="F51" s="78" t="s">
        <v>68</v>
      </c>
      <c r="G51" s="86" t="s">
        <v>69</v>
      </c>
      <c r="H51" s="81">
        <v>1.0416666666666666E-2</v>
      </c>
      <c r="I51" s="82">
        <f>VLOOKUP(B51,[1]Финишки!$A$3:$B$100,2,FALSE)</f>
        <v>2.2430555555555554E-2</v>
      </c>
      <c r="J51" s="83">
        <f t="shared" si="0"/>
        <v>1.2013888888888888E-2</v>
      </c>
      <c r="K51" s="82">
        <f>J51-J13</f>
        <v>6.238425925925925E-3</v>
      </c>
    </row>
    <row r="52" spans="1:11" x14ac:dyDescent="0.25">
      <c r="A52" s="79">
        <v>40</v>
      </c>
      <c r="B52" s="76">
        <v>56</v>
      </c>
      <c r="C52" s="77" t="s">
        <v>92</v>
      </c>
      <c r="D52" s="80" t="s">
        <v>101</v>
      </c>
      <c r="E52" s="84">
        <v>2009</v>
      </c>
      <c r="F52" s="78" t="s">
        <v>68</v>
      </c>
      <c r="G52" s="86" t="s">
        <v>69</v>
      </c>
      <c r="H52" s="81">
        <v>1.8402777777777778E-2</v>
      </c>
      <c r="I52" s="82">
        <f>VLOOKUP(B52,[1]Финишки!$A$3:$B$100,2,FALSE)</f>
        <v>3.2638888888888891E-2</v>
      </c>
      <c r="J52" s="83">
        <f t="shared" si="0"/>
        <v>1.4236111111111113E-2</v>
      </c>
      <c r="K52" s="82">
        <f>J52-J13</f>
        <v>8.4606481481481494E-3</v>
      </c>
    </row>
    <row r="53" spans="1:11" x14ac:dyDescent="0.25">
      <c r="A53" s="79">
        <v>41</v>
      </c>
      <c r="B53" s="76">
        <v>188</v>
      </c>
      <c r="C53" s="77" t="s">
        <v>102</v>
      </c>
      <c r="D53" s="85" t="s">
        <v>103</v>
      </c>
      <c r="E53" s="79">
        <v>2007</v>
      </c>
      <c r="F53" s="78" t="s">
        <v>68</v>
      </c>
      <c r="G53" s="86" t="s">
        <v>69</v>
      </c>
      <c r="H53" s="81">
        <v>1.7361111111111112E-2</v>
      </c>
      <c r="I53" s="82">
        <f>VLOOKUP(B53,[1]Финишки!$A$3:$B$100,2,FALSE)</f>
        <v>3.2673611111111105E-2</v>
      </c>
      <c r="J53" s="83">
        <f t="shared" si="0"/>
        <v>1.5312499999999993E-2</v>
      </c>
      <c r="K53" s="82">
        <f>J53-J13</f>
        <v>9.5370370370370296E-3</v>
      </c>
    </row>
    <row r="54" spans="1:11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x14ac:dyDescent="0.2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x14ac:dyDescent="0.25">
      <c r="A57" s="88" t="s">
        <v>104</v>
      </c>
      <c r="B57" s="89"/>
      <c r="C57" s="89"/>
      <c r="D57" s="89"/>
      <c r="E57" s="90"/>
      <c r="F57" s="87"/>
      <c r="G57" s="88" t="s">
        <v>105</v>
      </c>
      <c r="H57" s="89"/>
      <c r="I57" s="89"/>
      <c r="J57" s="89"/>
      <c r="K57" s="90"/>
    </row>
    <row r="58" spans="1:11" x14ac:dyDescent="0.25">
      <c r="A58" s="91"/>
      <c r="B58" s="92"/>
      <c r="C58" s="93"/>
      <c r="D58" s="94"/>
      <c r="E58" s="95"/>
      <c r="F58" s="87"/>
      <c r="G58" s="91"/>
      <c r="H58" s="92"/>
      <c r="I58" s="92"/>
      <c r="J58" s="94"/>
      <c r="K58" s="95"/>
    </row>
    <row r="59" spans="1:11" x14ac:dyDescent="0.25">
      <c r="A59" s="88" t="s">
        <v>106</v>
      </c>
      <c r="B59" s="89"/>
      <c r="C59" s="89"/>
      <c r="D59" s="89"/>
      <c r="E59" s="90"/>
      <c r="F59" s="87"/>
      <c r="G59" s="88" t="s">
        <v>107</v>
      </c>
      <c r="H59" s="89"/>
      <c r="I59" s="89"/>
      <c r="J59" s="89"/>
      <c r="K59" s="90"/>
    </row>
    <row r="60" spans="1:11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x14ac:dyDescent="0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1:11" x14ac:dyDescent="0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1:11" x14ac:dyDescent="0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</row>
  </sheetData>
  <mergeCells count="12">
    <mergeCell ref="A8:K8"/>
    <mergeCell ref="A9:D9"/>
    <mergeCell ref="A57:E57"/>
    <mergeCell ref="G57:K57"/>
    <mergeCell ref="A59:E59"/>
    <mergeCell ref="G59:K59"/>
    <mergeCell ref="A1:K1"/>
    <mergeCell ref="A2:K2"/>
    <mergeCell ref="A4:K4"/>
    <mergeCell ref="A5:K5"/>
    <mergeCell ref="A6:K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activeCell="O58" sqref="O58"/>
    </sheetView>
  </sheetViews>
  <sheetFormatPr defaultRowHeight="15" x14ac:dyDescent="0.25"/>
  <cols>
    <col min="1" max="1" width="5.85546875" style="11" customWidth="1"/>
    <col min="2" max="2" width="4.7109375" style="11" customWidth="1"/>
    <col min="3" max="3" width="8.140625" style="96" customWidth="1"/>
    <col min="4" max="4" width="22.140625" style="11" customWidth="1"/>
    <col min="5" max="5" width="4.85546875" style="11" customWidth="1"/>
    <col min="6" max="6" width="26.42578125" style="11" customWidth="1"/>
    <col min="7" max="7" width="15.5703125" style="11" customWidth="1"/>
    <col min="8" max="8" width="10.140625" style="11" hidden="1" customWidth="1"/>
    <col min="9" max="9" width="0.140625" style="11" hidden="1" customWidth="1"/>
    <col min="10" max="10" width="9.140625" style="11" customWidth="1"/>
    <col min="11" max="11" width="10.42578125" style="11" customWidth="1"/>
    <col min="12" max="12" width="12" style="11" customWidth="1"/>
  </cols>
  <sheetData>
    <row r="1" spans="1:13" x14ac:dyDescent="0.25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x14ac:dyDescent="0.25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x14ac:dyDescent="0.25">
      <c r="A3" s="39"/>
      <c r="B3" s="39"/>
      <c r="C3" s="40"/>
      <c r="D3" s="39"/>
      <c r="E3" s="39"/>
      <c r="F3" s="39"/>
      <c r="G3" s="39"/>
      <c r="H3" s="39"/>
      <c r="I3" s="39"/>
      <c r="J3" s="39"/>
      <c r="K3" s="39"/>
      <c r="L3" s="39"/>
    </row>
    <row r="4" spans="1:13" ht="20.25" x14ac:dyDescent="0.3">
      <c r="A4" s="43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ht="20.25" x14ac:dyDescent="0.25">
      <c r="A5" s="46" t="s">
        <v>50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24" customHeight="1" x14ac:dyDescent="0.25">
      <c r="A6" s="49" t="s">
        <v>51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3" ht="28.5" customHeight="1" x14ac:dyDescent="0.25">
      <c r="A7" s="49" t="s">
        <v>108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3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3" x14ac:dyDescent="0.25">
      <c r="A9" s="98" t="s">
        <v>53</v>
      </c>
      <c r="B9" s="99"/>
      <c r="C9" s="99"/>
      <c r="D9" s="99"/>
      <c r="E9" s="68"/>
      <c r="F9" s="100"/>
      <c r="G9" s="39"/>
      <c r="H9" s="67"/>
      <c r="I9" s="67"/>
      <c r="J9" s="67"/>
      <c r="K9" s="101"/>
      <c r="L9" s="122" t="s">
        <v>54</v>
      </c>
      <c r="M9" s="92"/>
    </row>
    <row r="10" spans="1:13" x14ac:dyDescent="0.25">
      <c r="A10" s="62" t="s">
        <v>55</v>
      </c>
      <c r="B10" s="63"/>
      <c r="C10" s="63"/>
      <c r="D10" s="63"/>
      <c r="E10" s="64"/>
      <c r="F10" s="63"/>
      <c r="G10" s="63"/>
      <c r="H10" s="63"/>
      <c r="I10" s="65"/>
      <c r="J10" s="65"/>
      <c r="K10" s="66"/>
      <c r="L10" s="70" t="s">
        <v>56</v>
      </c>
      <c r="M10" s="92"/>
    </row>
    <row r="11" spans="1:13" ht="19.5" customHeight="1" x14ac:dyDescent="0.25">
      <c r="A11" s="71" t="s">
        <v>57</v>
      </c>
      <c r="B11" s="71" t="s">
        <v>58</v>
      </c>
      <c r="C11" s="71" t="s">
        <v>59</v>
      </c>
      <c r="D11" s="71" t="s">
        <v>3</v>
      </c>
      <c r="E11" s="72" t="s">
        <v>4</v>
      </c>
      <c r="F11" s="71" t="s">
        <v>109</v>
      </c>
      <c r="G11" s="73" t="s">
        <v>61</v>
      </c>
      <c r="H11" s="74" t="s">
        <v>62</v>
      </c>
      <c r="I11" s="73" t="s">
        <v>63</v>
      </c>
      <c r="J11" s="73" t="s">
        <v>64</v>
      </c>
      <c r="K11" s="75" t="s">
        <v>65</v>
      </c>
      <c r="L11" s="102" t="s">
        <v>110</v>
      </c>
    </row>
    <row r="12" spans="1:13" x14ac:dyDescent="0.25">
      <c r="A12" s="103"/>
      <c r="B12" s="103"/>
      <c r="C12" s="104"/>
      <c r="D12" s="78"/>
      <c r="E12" s="79"/>
      <c r="F12" s="105" t="s">
        <v>111</v>
      </c>
      <c r="G12" s="105"/>
      <c r="H12" s="106"/>
      <c r="I12" s="106"/>
      <c r="J12" s="107"/>
      <c r="K12" s="108"/>
      <c r="L12" s="107"/>
    </row>
    <row r="13" spans="1:13" x14ac:dyDescent="0.25">
      <c r="A13" s="76">
        <v>1</v>
      </c>
      <c r="B13" s="76">
        <v>188</v>
      </c>
      <c r="C13" s="77" t="s">
        <v>102</v>
      </c>
      <c r="D13" s="85" t="s">
        <v>103</v>
      </c>
      <c r="E13" s="79">
        <v>2007</v>
      </c>
      <c r="F13" s="78" t="s">
        <v>68</v>
      </c>
      <c r="G13" s="86" t="s">
        <v>69</v>
      </c>
      <c r="H13" s="81">
        <v>1.7361111111111112E-2</v>
      </c>
      <c r="I13" s="107">
        <f>VLOOKUP(B13,[1]Финишки!$A$3:$B$100,2,FALSE)</f>
        <v>3.2673611111111105E-2</v>
      </c>
      <c r="J13" s="83">
        <f>I13-H13</f>
        <v>1.5312499999999993E-2</v>
      </c>
      <c r="K13" s="108">
        <v>0</v>
      </c>
      <c r="L13" s="107" t="s">
        <v>112</v>
      </c>
    </row>
    <row r="14" spans="1:13" x14ac:dyDescent="0.25">
      <c r="A14" s="76"/>
      <c r="B14" s="76"/>
      <c r="C14" s="77"/>
      <c r="D14" s="80"/>
      <c r="E14" s="84"/>
      <c r="F14" s="78"/>
      <c r="G14" s="86"/>
      <c r="H14" s="81">
        <v>1.7708333333333333E-2</v>
      </c>
      <c r="I14" s="107"/>
      <c r="J14" s="83"/>
      <c r="K14" s="108"/>
      <c r="L14" s="107"/>
    </row>
    <row r="15" spans="1:13" x14ac:dyDescent="0.25">
      <c r="A15" s="103"/>
      <c r="B15" s="103"/>
      <c r="C15" s="104"/>
      <c r="D15" s="78"/>
      <c r="E15" s="79"/>
      <c r="F15" s="105" t="s">
        <v>113</v>
      </c>
      <c r="G15" s="105"/>
      <c r="H15" s="106"/>
      <c r="I15" s="106"/>
      <c r="J15" s="107"/>
      <c r="K15" s="108"/>
      <c r="L15" s="107"/>
    </row>
    <row r="16" spans="1:13" x14ac:dyDescent="0.25">
      <c r="A16" s="76">
        <v>1</v>
      </c>
      <c r="B16" s="76">
        <v>133</v>
      </c>
      <c r="C16" s="77" t="s">
        <v>92</v>
      </c>
      <c r="D16" s="80" t="s">
        <v>42</v>
      </c>
      <c r="E16" s="84">
        <v>2008</v>
      </c>
      <c r="F16" s="78" t="s">
        <v>68</v>
      </c>
      <c r="G16" s="86" t="s">
        <v>69</v>
      </c>
      <c r="H16" s="81">
        <v>1.2152777777777778E-2</v>
      </c>
      <c r="I16" s="107">
        <f>VLOOKUP(B16,[1]Финишки!$A$3:$B$100,2,FALSE)</f>
        <v>2.0243055555555552E-2</v>
      </c>
      <c r="J16" s="83">
        <f t="shared" ref="J16:J23" si="0">I16-H16</f>
        <v>8.0902777777777744E-3</v>
      </c>
      <c r="K16" s="108">
        <v>0</v>
      </c>
      <c r="L16" s="107" t="s">
        <v>112</v>
      </c>
    </row>
    <row r="17" spans="1:12" x14ac:dyDescent="0.25">
      <c r="A17" s="76">
        <v>2</v>
      </c>
      <c r="B17" s="76">
        <v>137</v>
      </c>
      <c r="C17" s="77" t="s">
        <v>92</v>
      </c>
      <c r="D17" s="80" t="s">
        <v>41</v>
      </c>
      <c r="E17" s="84">
        <v>2007</v>
      </c>
      <c r="F17" s="78" t="s">
        <v>68</v>
      </c>
      <c r="G17" s="86" t="s">
        <v>69</v>
      </c>
      <c r="H17" s="81">
        <v>1.2847222222222223E-2</v>
      </c>
      <c r="I17" s="107">
        <f>VLOOKUP(B17,[1]Финишки!$A$3:$B$100,2,FALSE)</f>
        <v>2.1099537037037038E-2</v>
      </c>
      <c r="J17" s="83">
        <f t="shared" si="0"/>
        <v>8.2523148148148148E-3</v>
      </c>
      <c r="K17" s="108">
        <f>J17-J16</f>
        <v>1.6203703703704039E-4</v>
      </c>
      <c r="L17" s="107" t="s">
        <v>114</v>
      </c>
    </row>
    <row r="18" spans="1:12" x14ac:dyDescent="0.25">
      <c r="A18" s="76">
        <v>3</v>
      </c>
      <c r="B18" s="76">
        <v>135</v>
      </c>
      <c r="C18" s="77" t="s">
        <v>92</v>
      </c>
      <c r="D18" s="80" t="s">
        <v>96</v>
      </c>
      <c r="E18" s="84">
        <v>2007</v>
      </c>
      <c r="F18" s="78" t="s">
        <v>68</v>
      </c>
      <c r="G18" s="86" t="s">
        <v>69</v>
      </c>
      <c r="H18" s="81">
        <v>1.2499999999999999E-2</v>
      </c>
      <c r="I18" s="107">
        <f>VLOOKUP(B18,[1]Финишки!$A$3:$B$100,2,FALSE)</f>
        <v>2.1400462962962965E-2</v>
      </c>
      <c r="J18" s="83">
        <f t="shared" si="0"/>
        <v>8.9004629629629659E-3</v>
      </c>
      <c r="K18" s="108">
        <f>J18-J16</f>
        <v>8.1018518518519156E-4</v>
      </c>
      <c r="L18" s="107" t="s">
        <v>114</v>
      </c>
    </row>
    <row r="19" spans="1:12" x14ac:dyDescent="0.25">
      <c r="A19" s="79">
        <v>4</v>
      </c>
      <c r="B19" s="76">
        <v>126</v>
      </c>
      <c r="C19" s="77" t="s">
        <v>92</v>
      </c>
      <c r="D19" s="85" t="s">
        <v>97</v>
      </c>
      <c r="E19" s="79">
        <v>2007</v>
      </c>
      <c r="F19" s="78" t="s">
        <v>68</v>
      </c>
      <c r="G19" s="86" t="s">
        <v>69</v>
      </c>
      <c r="H19" s="81">
        <v>1.1458333333333334E-2</v>
      </c>
      <c r="I19" s="107">
        <f>VLOOKUP(B19,[1]Финишки!$A$3:$B$100,2,FALSE)</f>
        <v>2.0752314814814814E-2</v>
      </c>
      <c r="J19" s="83">
        <f t="shared" si="0"/>
        <v>9.2939814814814795E-3</v>
      </c>
      <c r="K19" s="108">
        <f>J19-J16</f>
        <v>1.2037037037037051E-3</v>
      </c>
      <c r="L19" s="107" t="s">
        <v>115</v>
      </c>
    </row>
    <row r="20" spans="1:12" x14ac:dyDescent="0.25">
      <c r="A20" s="79">
        <v>5</v>
      </c>
      <c r="B20" s="76">
        <v>155</v>
      </c>
      <c r="C20" s="77" t="s">
        <v>92</v>
      </c>
      <c r="D20" s="80" t="s">
        <v>33</v>
      </c>
      <c r="E20" s="84">
        <v>2007</v>
      </c>
      <c r="F20" s="78" t="s">
        <v>68</v>
      </c>
      <c r="G20" s="86" t="s">
        <v>69</v>
      </c>
      <c r="H20" s="81">
        <v>1.3541666666666667E-2</v>
      </c>
      <c r="I20" s="107">
        <f>VLOOKUP(B20,[1]Финишки!$A$3:$B$100,2,FALSE)</f>
        <v>2.297453703703704E-2</v>
      </c>
      <c r="J20" s="83">
        <f t="shared" si="0"/>
        <v>9.4328703703703727E-3</v>
      </c>
      <c r="K20" s="108">
        <f>J20-J16</f>
        <v>1.3425925925925983E-3</v>
      </c>
      <c r="L20" s="107" t="s">
        <v>115</v>
      </c>
    </row>
    <row r="21" spans="1:12" x14ac:dyDescent="0.25">
      <c r="A21" s="79">
        <v>6</v>
      </c>
      <c r="B21" s="76">
        <v>165</v>
      </c>
      <c r="C21" s="77" t="s">
        <v>92</v>
      </c>
      <c r="D21" s="80" t="s">
        <v>98</v>
      </c>
      <c r="E21" s="84">
        <v>2007</v>
      </c>
      <c r="F21" s="78" t="s">
        <v>68</v>
      </c>
      <c r="G21" s="86" t="s">
        <v>69</v>
      </c>
      <c r="H21" s="81">
        <v>1.4236111111111111E-2</v>
      </c>
      <c r="I21" s="107">
        <f>VLOOKUP(B21,[1]Финишки!$A$3:$B$100,2,FALSE)</f>
        <v>2.3877314814814813E-2</v>
      </c>
      <c r="J21" s="83">
        <f t="shared" si="0"/>
        <v>9.6412037037037022E-3</v>
      </c>
      <c r="K21" s="108">
        <f>J21-J16</f>
        <v>1.5509259259259278E-3</v>
      </c>
      <c r="L21" s="107" t="s">
        <v>115</v>
      </c>
    </row>
    <row r="22" spans="1:12" x14ac:dyDescent="0.25">
      <c r="A22" s="79">
        <v>7</v>
      </c>
      <c r="B22" s="76">
        <v>125</v>
      </c>
      <c r="C22" s="77" t="s">
        <v>92</v>
      </c>
      <c r="D22" s="85" t="s">
        <v>43</v>
      </c>
      <c r="E22" s="79">
        <v>2007</v>
      </c>
      <c r="F22" s="78" t="s">
        <v>68</v>
      </c>
      <c r="G22" s="86" t="s">
        <v>69</v>
      </c>
      <c r="H22" s="81">
        <v>1.1111111111111112E-2</v>
      </c>
      <c r="I22" s="107">
        <f>VLOOKUP(B22,[1]Финишки!$A$3:$B$100,2,FALSE)</f>
        <v>2.2326388888888885E-2</v>
      </c>
      <c r="J22" s="83">
        <f t="shared" si="0"/>
        <v>1.1215277777777774E-2</v>
      </c>
      <c r="K22" s="108">
        <f>J22-J16</f>
        <v>3.1249999999999993E-3</v>
      </c>
      <c r="L22" s="107" t="s">
        <v>115</v>
      </c>
    </row>
    <row r="23" spans="1:12" x14ac:dyDescent="0.25">
      <c r="A23" s="79">
        <v>8</v>
      </c>
      <c r="B23" s="76">
        <v>56</v>
      </c>
      <c r="C23" s="77" t="s">
        <v>92</v>
      </c>
      <c r="D23" s="80" t="s">
        <v>101</v>
      </c>
      <c r="E23" s="84">
        <v>2009</v>
      </c>
      <c r="F23" s="78" t="s">
        <v>68</v>
      </c>
      <c r="G23" s="86" t="s">
        <v>69</v>
      </c>
      <c r="H23" s="81">
        <v>1.8402777777777778E-2</v>
      </c>
      <c r="I23" s="107">
        <f>VLOOKUP(B23,[1]Финишки!$A$3:$B$100,2,FALSE)</f>
        <v>3.2638888888888891E-2</v>
      </c>
      <c r="J23" s="83">
        <f t="shared" si="0"/>
        <v>1.4236111111111113E-2</v>
      </c>
      <c r="K23" s="108">
        <f>J23-J16</f>
        <v>6.1458333333333382E-3</v>
      </c>
      <c r="L23" s="107" t="s">
        <v>115</v>
      </c>
    </row>
    <row r="24" spans="1:12" x14ac:dyDescent="0.25">
      <c r="A24" s="79"/>
      <c r="B24" s="76"/>
      <c r="C24" s="77"/>
      <c r="D24" s="80"/>
      <c r="E24" s="84"/>
      <c r="F24" s="78"/>
      <c r="G24" s="86"/>
      <c r="H24" s="81"/>
      <c r="I24" s="107"/>
      <c r="J24" s="83"/>
      <c r="K24" s="108"/>
      <c r="L24" s="107"/>
    </row>
    <row r="25" spans="1:12" x14ac:dyDescent="0.25">
      <c r="A25" s="103"/>
      <c r="B25" s="103"/>
      <c r="C25" s="104"/>
      <c r="D25" s="78"/>
      <c r="E25" s="79"/>
      <c r="F25" s="105" t="s">
        <v>116</v>
      </c>
      <c r="G25" s="105"/>
      <c r="H25" s="106"/>
      <c r="I25" s="106"/>
      <c r="J25" s="107"/>
      <c r="K25" s="108"/>
      <c r="L25" s="107"/>
    </row>
    <row r="26" spans="1:12" x14ac:dyDescent="0.25">
      <c r="A26" s="76">
        <v>1</v>
      </c>
      <c r="B26" s="76">
        <v>113</v>
      </c>
      <c r="C26" s="77" t="s">
        <v>90</v>
      </c>
      <c r="D26" s="85" t="s">
        <v>30</v>
      </c>
      <c r="E26" s="79">
        <v>2006</v>
      </c>
      <c r="F26" s="78" t="s">
        <v>68</v>
      </c>
      <c r="G26" s="80" t="s">
        <v>69</v>
      </c>
      <c r="H26" s="81">
        <v>9.7222222222222224E-3</v>
      </c>
      <c r="I26" s="107">
        <f>VLOOKUP(B26,[1]Финишки!$A$3:$B$100,2,FALSE)</f>
        <v>1.7488425925925925E-2</v>
      </c>
      <c r="J26" s="83">
        <f>I26-H26</f>
        <v>7.7662037037037022E-3</v>
      </c>
      <c r="K26" s="108">
        <v>0</v>
      </c>
      <c r="L26" s="107" t="s">
        <v>112</v>
      </c>
    </row>
    <row r="27" spans="1:12" x14ac:dyDescent="0.25">
      <c r="A27" s="76">
        <v>2</v>
      </c>
      <c r="B27" s="76">
        <v>115</v>
      </c>
      <c r="C27" s="77" t="s">
        <v>90</v>
      </c>
      <c r="D27" s="85" t="s">
        <v>21</v>
      </c>
      <c r="E27" s="79">
        <v>2006</v>
      </c>
      <c r="F27" s="78" t="s">
        <v>68</v>
      </c>
      <c r="G27" s="86" t="s">
        <v>69</v>
      </c>
      <c r="H27" s="81">
        <v>1.0069444444444445E-2</v>
      </c>
      <c r="I27" s="107">
        <f>VLOOKUP(B27,[1]Финишки!$A$3:$B$100,2,FALSE)</f>
        <v>1.8032407407407407E-2</v>
      </c>
      <c r="J27" s="83">
        <f>I27-H27</f>
        <v>7.9629629629629616E-3</v>
      </c>
      <c r="K27" s="108">
        <f>J27-J26</f>
        <v>1.9675925925925937E-4</v>
      </c>
      <c r="L27" s="107" t="s">
        <v>114</v>
      </c>
    </row>
    <row r="28" spans="1:12" x14ac:dyDescent="0.25">
      <c r="A28" s="76">
        <v>3</v>
      </c>
      <c r="B28" s="76">
        <v>123</v>
      </c>
      <c r="C28" s="77" t="s">
        <v>90</v>
      </c>
      <c r="D28" s="80" t="s">
        <v>44</v>
      </c>
      <c r="E28" s="84">
        <v>2006</v>
      </c>
      <c r="F28" s="78" t="s">
        <v>68</v>
      </c>
      <c r="G28" s="86" t="s">
        <v>69</v>
      </c>
      <c r="H28" s="81">
        <v>1.0763888888888891E-2</v>
      </c>
      <c r="I28" s="107">
        <f>VLOOKUP(B28,[1]Финишки!$A$3:$B$100,2,FALSE)</f>
        <v>1.9918981481481482E-2</v>
      </c>
      <c r="J28" s="83">
        <f>I28-H28</f>
        <v>9.1550925925925914E-3</v>
      </c>
      <c r="K28" s="108">
        <f>J28-J26</f>
        <v>1.3888888888888892E-3</v>
      </c>
      <c r="L28" s="107" t="s">
        <v>114</v>
      </c>
    </row>
    <row r="29" spans="1:12" x14ac:dyDescent="0.25">
      <c r="A29" s="79">
        <v>4</v>
      </c>
      <c r="B29" s="76">
        <v>120</v>
      </c>
      <c r="C29" s="77" t="s">
        <v>90</v>
      </c>
      <c r="D29" s="80" t="s">
        <v>100</v>
      </c>
      <c r="E29" s="84">
        <v>2006</v>
      </c>
      <c r="F29" s="78" t="s">
        <v>68</v>
      </c>
      <c r="G29" s="86" t="s">
        <v>69</v>
      </c>
      <c r="H29" s="81">
        <v>1.0416666666666666E-2</v>
      </c>
      <c r="I29" s="107">
        <f>VLOOKUP(B29,[1]Финишки!$A$3:$B$100,2,FALSE)</f>
        <v>2.2430555555555554E-2</v>
      </c>
      <c r="J29" s="83">
        <f>I29-H29</f>
        <v>1.2013888888888888E-2</v>
      </c>
      <c r="K29" s="108">
        <f>J29-J26</f>
        <v>4.2476851851851859E-3</v>
      </c>
      <c r="L29" s="107" t="s">
        <v>115</v>
      </c>
    </row>
    <row r="30" spans="1:12" x14ac:dyDescent="0.25">
      <c r="A30" s="79"/>
      <c r="B30" s="76"/>
      <c r="C30" s="77"/>
      <c r="D30" s="80"/>
      <c r="E30" s="84"/>
      <c r="F30" s="78"/>
      <c r="G30" s="86"/>
      <c r="H30" s="81"/>
      <c r="I30" s="107"/>
      <c r="J30" s="83"/>
      <c r="K30" s="108"/>
      <c r="L30" s="107"/>
    </row>
    <row r="31" spans="1:12" x14ac:dyDescent="0.25">
      <c r="A31" s="103"/>
      <c r="B31" s="103"/>
      <c r="C31" s="104"/>
      <c r="D31" s="78"/>
      <c r="E31" s="79"/>
      <c r="F31" s="105" t="s">
        <v>117</v>
      </c>
      <c r="G31" s="105"/>
      <c r="H31" s="106"/>
      <c r="I31" s="106"/>
      <c r="J31" s="107"/>
      <c r="K31" s="108"/>
      <c r="L31" s="107"/>
    </row>
    <row r="32" spans="1:12" x14ac:dyDescent="0.25">
      <c r="A32" s="76">
        <v>1</v>
      </c>
      <c r="B32" s="76">
        <v>180</v>
      </c>
      <c r="C32" s="77" t="s">
        <v>86</v>
      </c>
      <c r="D32" s="85" t="s">
        <v>19</v>
      </c>
      <c r="E32" s="79">
        <v>2004</v>
      </c>
      <c r="F32" s="78" t="s">
        <v>68</v>
      </c>
      <c r="G32" s="80" t="s">
        <v>69</v>
      </c>
      <c r="H32" s="81">
        <v>1.5277777777777777E-2</v>
      </c>
      <c r="I32" s="107">
        <f>VLOOKUP(B32,[1]Финишки!$A$3:$B$100,2,FALSE)</f>
        <v>2.2499999999999996E-2</v>
      </c>
      <c r="J32" s="83">
        <f>I32-H32</f>
        <v>7.2222222222222184E-3</v>
      </c>
      <c r="K32" s="108">
        <v>0</v>
      </c>
      <c r="L32" s="107" t="s">
        <v>118</v>
      </c>
    </row>
    <row r="33" spans="1:12" x14ac:dyDescent="0.25">
      <c r="A33" s="76">
        <v>2</v>
      </c>
      <c r="B33" s="76">
        <v>186</v>
      </c>
      <c r="C33" s="77" t="s">
        <v>86</v>
      </c>
      <c r="D33" s="78" t="s">
        <v>94</v>
      </c>
      <c r="E33" s="79">
        <v>2003</v>
      </c>
      <c r="F33" s="78" t="s">
        <v>73</v>
      </c>
      <c r="G33" s="80" t="s">
        <v>74</v>
      </c>
      <c r="H33" s="81">
        <v>1.6666666666666666E-2</v>
      </c>
      <c r="I33" s="107">
        <f>VLOOKUP(B33,[1]Финишки!$A$3:$B$100,2,FALSE)</f>
        <v>2.5289351851851851E-2</v>
      </c>
      <c r="J33" s="83">
        <f>I33-H33</f>
        <v>8.6226851851851846E-3</v>
      </c>
      <c r="K33" s="108">
        <f>J33-J32</f>
        <v>1.4004629629629662E-3</v>
      </c>
      <c r="L33" s="107" t="s">
        <v>118</v>
      </c>
    </row>
    <row r="34" spans="1:12" x14ac:dyDescent="0.25">
      <c r="A34" s="76">
        <v>3</v>
      </c>
      <c r="B34" s="76">
        <v>182</v>
      </c>
      <c r="C34" s="77" t="s">
        <v>86</v>
      </c>
      <c r="D34" s="85" t="s">
        <v>34</v>
      </c>
      <c r="E34" s="79">
        <v>2003</v>
      </c>
      <c r="F34" s="78" t="s">
        <v>68</v>
      </c>
      <c r="G34" s="86" t="s">
        <v>69</v>
      </c>
      <c r="H34" s="81">
        <v>1.5625E-2</v>
      </c>
      <c r="I34" s="107">
        <f>VLOOKUP(B34,[1]Финишки!$A$3:$B$100,2,FALSE)</f>
        <v>2.4467592592592593E-2</v>
      </c>
      <c r="J34" s="83">
        <f>I34-H34</f>
        <v>8.8425925925925929E-3</v>
      </c>
      <c r="K34" s="108">
        <f>J34-J32</f>
        <v>1.6203703703703744E-3</v>
      </c>
      <c r="L34" s="107" t="s">
        <v>118</v>
      </c>
    </row>
    <row r="35" spans="1:12" x14ac:dyDescent="0.25">
      <c r="A35" s="79">
        <v>4</v>
      </c>
      <c r="B35" s="76">
        <v>185</v>
      </c>
      <c r="C35" s="77" t="s">
        <v>86</v>
      </c>
      <c r="D35" s="80" t="s">
        <v>99</v>
      </c>
      <c r="E35" s="84">
        <v>2003</v>
      </c>
      <c r="F35" s="78" t="s">
        <v>68</v>
      </c>
      <c r="G35" s="86" t="s">
        <v>69</v>
      </c>
      <c r="H35" s="81">
        <v>1.6319444444444445E-2</v>
      </c>
      <c r="I35" s="107">
        <f>VLOOKUP(B35,[1]Финишки!$A$3:$B$100,2,FALSE)</f>
        <v>2.5995370370370367E-2</v>
      </c>
      <c r="J35" s="83">
        <f>I35-H35</f>
        <v>9.6759259259259212E-3</v>
      </c>
      <c r="K35" s="108">
        <f>J35-J32</f>
        <v>2.4537037037037027E-3</v>
      </c>
      <c r="L35" s="107" t="s">
        <v>119</v>
      </c>
    </row>
    <row r="36" spans="1:12" x14ac:dyDescent="0.25">
      <c r="A36" s="79">
        <v>5</v>
      </c>
      <c r="B36" s="76">
        <v>183</v>
      </c>
      <c r="C36" s="77" t="s">
        <v>86</v>
      </c>
      <c r="D36" s="80" t="s">
        <v>35</v>
      </c>
      <c r="E36" s="84">
        <v>2003</v>
      </c>
      <c r="F36" s="78" t="s">
        <v>68</v>
      </c>
      <c r="G36" s="86" t="s">
        <v>69</v>
      </c>
      <c r="H36" s="81">
        <v>1.5972222222222224E-2</v>
      </c>
      <c r="I36" s="107">
        <f>VLOOKUP(B36,[1]Финишки!$A$3:$B$100,2,FALSE)</f>
        <v>2.6076388888888885E-2</v>
      </c>
      <c r="J36" s="83">
        <f>I36-H36</f>
        <v>1.0104166666666661E-2</v>
      </c>
      <c r="K36" s="108">
        <f>J36-J32</f>
        <v>2.8819444444444422E-3</v>
      </c>
      <c r="L36" s="107" t="s">
        <v>119</v>
      </c>
    </row>
    <row r="37" spans="1:12" x14ac:dyDescent="0.25">
      <c r="A37" s="79"/>
      <c r="B37" s="76"/>
      <c r="C37" s="77"/>
      <c r="D37" s="80"/>
      <c r="E37" s="84"/>
      <c r="F37" s="78"/>
      <c r="G37" s="86"/>
      <c r="H37" s="81"/>
      <c r="I37" s="107"/>
      <c r="J37" s="83"/>
      <c r="K37" s="108"/>
      <c r="L37" s="107"/>
    </row>
    <row r="38" spans="1:12" x14ac:dyDescent="0.25">
      <c r="A38" s="80"/>
      <c r="B38" s="80"/>
      <c r="C38" s="109"/>
      <c r="D38" s="80"/>
      <c r="E38" s="84"/>
      <c r="F38" s="105" t="s">
        <v>120</v>
      </c>
      <c r="G38" s="105"/>
      <c r="H38" s="106"/>
      <c r="I38" s="106"/>
      <c r="J38" s="80"/>
      <c r="K38" s="110"/>
      <c r="L38" s="111"/>
    </row>
    <row r="39" spans="1:12" x14ac:dyDescent="0.25">
      <c r="A39" s="76">
        <v>1</v>
      </c>
      <c r="B39" s="76">
        <v>111</v>
      </c>
      <c r="C39" s="77" t="s">
        <v>81</v>
      </c>
      <c r="D39" s="78" t="s">
        <v>82</v>
      </c>
      <c r="E39" s="79">
        <v>2004</v>
      </c>
      <c r="F39" s="78" t="s">
        <v>73</v>
      </c>
      <c r="G39" s="80" t="s">
        <v>74</v>
      </c>
      <c r="H39" s="81">
        <v>9.3749999999999997E-3</v>
      </c>
      <c r="I39" s="107">
        <f>VLOOKUP(B39,[1]Финишки!$A$3:$B$100,2,FALSE)</f>
        <v>1.6180555555555556E-2</v>
      </c>
      <c r="J39" s="83">
        <f>I39-H39</f>
        <v>6.805555555555556E-3</v>
      </c>
      <c r="K39" s="108">
        <v>0</v>
      </c>
      <c r="L39" s="107" t="s">
        <v>118</v>
      </c>
    </row>
    <row r="40" spans="1:12" x14ac:dyDescent="0.25">
      <c r="A40" s="76">
        <v>2</v>
      </c>
      <c r="B40" s="76">
        <v>101</v>
      </c>
      <c r="C40" s="77" t="s">
        <v>81</v>
      </c>
      <c r="D40" s="78" t="s">
        <v>25</v>
      </c>
      <c r="E40" s="79">
        <v>2003</v>
      </c>
      <c r="F40" s="78" t="s">
        <v>68</v>
      </c>
      <c r="G40" s="80" t="s">
        <v>69</v>
      </c>
      <c r="H40" s="81">
        <v>8.3333333333333332E-3</v>
      </c>
      <c r="I40" s="107">
        <f>VLOOKUP(B40,[1]Финишки!$A$3:$B$100,2,FALSE)</f>
        <v>1.5868055555555555E-2</v>
      </c>
      <c r="J40" s="83">
        <f>I40-H40</f>
        <v>7.5347222222222222E-3</v>
      </c>
      <c r="K40" s="108">
        <f>J40-J39</f>
        <v>7.2916666666666616E-4</v>
      </c>
      <c r="L40" s="107" t="s">
        <v>118</v>
      </c>
    </row>
    <row r="41" spans="1:12" x14ac:dyDescent="0.25">
      <c r="A41" s="76">
        <v>3</v>
      </c>
      <c r="B41" s="76">
        <v>98</v>
      </c>
      <c r="C41" s="77" t="s">
        <v>81</v>
      </c>
      <c r="D41" s="78" t="s">
        <v>93</v>
      </c>
      <c r="E41" s="79">
        <v>2004</v>
      </c>
      <c r="F41" s="78" t="s">
        <v>68</v>
      </c>
      <c r="G41" s="80" t="s">
        <v>69</v>
      </c>
      <c r="H41" s="81">
        <v>7.2916666666666659E-3</v>
      </c>
      <c r="I41" s="107">
        <f>VLOOKUP(B41,[1]Финишки!$A$3:$B$100,2,FALSE)</f>
        <v>1.5648148148148151E-2</v>
      </c>
      <c r="J41" s="83">
        <f>I41-H41</f>
        <v>8.3564814814814856E-3</v>
      </c>
      <c r="K41" s="108">
        <f>J41-J39</f>
        <v>1.5509259259259296E-3</v>
      </c>
      <c r="L41" s="107" t="s">
        <v>118</v>
      </c>
    </row>
    <row r="42" spans="1:12" x14ac:dyDescent="0.25">
      <c r="A42" s="79">
        <v>4</v>
      </c>
      <c r="B42" s="76">
        <v>106</v>
      </c>
      <c r="C42" s="77" t="s">
        <v>81</v>
      </c>
      <c r="D42" s="78" t="s">
        <v>95</v>
      </c>
      <c r="E42" s="79">
        <v>2004</v>
      </c>
      <c r="F42" s="78" t="s">
        <v>68</v>
      </c>
      <c r="G42" s="80" t="s">
        <v>69</v>
      </c>
      <c r="H42" s="81">
        <v>9.0277777777777787E-3</v>
      </c>
      <c r="I42" s="107">
        <f>VLOOKUP(B42,[1]Финишки!$A$3:$B$100,2,FALSE)</f>
        <v>1.7812499999999998E-2</v>
      </c>
      <c r="J42" s="83">
        <f>I42-H42</f>
        <v>8.7847222222222198E-3</v>
      </c>
      <c r="K42" s="108">
        <f>J42-J39</f>
        <v>1.9791666666666638E-3</v>
      </c>
      <c r="L42" s="107" t="s">
        <v>119</v>
      </c>
    </row>
    <row r="43" spans="1:12" x14ac:dyDescent="0.25">
      <c r="A43" s="79"/>
      <c r="B43" s="76"/>
      <c r="C43" s="77"/>
      <c r="D43" s="78"/>
      <c r="E43" s="79"/>
      <c r="F43" s="78"/>
      <c r="G43" s="80"/>
      <c r="H43" s="81">
        <v>8.6805555555555559E-3</v>
      </c>
      <c r="I43" s="107"/>
      <c r="J43" s="83"/>
      <c r="K43" s="108"/>
      <c r="L43" s="107"/>
    </row>
    <row r="44" spans="1:12" x14ac:dyDescent="0.25">
      <c r="A44" s="79"/>
      <c r="B44" s="76"/>
      <c r="C44" s="77"/>
      <c r="D44" s="78"/>
      <c r="E44" s="79"/>
      <c r="F44" s="112" t="s">
        <v>121</v>
      </c>
      <c r="G44" s="112"/>
      <c r="H44" s="81"/>
      <c r="I44" s="107"/>
      <c r="J44" s="83"/>
      <c r="K44" s="108"/>
      <c r="L44" s="107"/>
    </row>
    <row r="45" spans="1:12" x14ac:dyDescent="0.25">
      <c r="A45" s="76">
        <v>1</v>
      </c>
      <c r="B45" s="76">
        <v>97</v>
      </c>
      <c r="C45" s="77" t="s">
        <v>71</v>
      </c>
      <c r="D45" s="78" t="s">
        <v>72</v>
      </c>
      <c r="E45" s="79">
        <v>2002</v>
      </c>
      <c r="F45" s="78" t="s">
        <v>73</v>
      </c>
      <c r="G45" s="80" t="s">
        <v>74</v>
      </c>
      <c r="H45" s="81">
        <v>6.9444444444444441E-3</v>
      </c>
      <c r="I45" s="107">
        <f>VLOOKUP(B45,[1]Финишки!$A$3:$B$100,2,FALSE)</f>
        <v>1.3217592592592593E-2</v>
      </c>
      <c r="J45" s="83">
        <f>I45-H45</f>
        <v>6.2731481481481492E-3</v>
      </c>
      <c r="K45" s="108">
        <v>0</v>
      </c>
      <c r="L45" s="107" t="s">
        <v>122</v>
      </c>
    </row>
    <row r="46" spans="1:12" x14ac:dyDescent="0.25">
      <c r="A46" s="76">
        <v>2</v>
      </c>
      <c r="B46" s="76">
        <v>96</v>
      </c>
      <c r="C46" s="77" t="s">
        <v>71</v>
      </c>
      <c r="D46" s="80" t="s">
        <v>45</v>
      </c>
      <c r="E46" s="84">
        <v>2002</v>
      </c>
      <c r="F46" s="78" t="s">
        <v>68</v>
      </c>
      <c r="G46" s="80" t="s">
        <v>69</v>
      </c>
      <c r="H46" s="81">
        <v>6.5972222222222222E-3</v>
      </c>
      <c r="I46" s="107">
        <f>VLOOKUP(B46,[1]Финишки!$A$3:$B$100,2,FALSE)</f>
        <v>1.315972222222222E-2</v>
      </c>
      <c r="J46" s="83">
        <f>I46-H46</f>
        <v>6.562499999999998E-3</v>
      </c>
      <c r="K46" s="108">
        <f>J46-J45</f>
        <v>2.893518518518488E-4</v>
      </c>
      <c r="L46" s="107" t="s">
        <v>118</v>
      </c>
    </row>
    <row r="47" spans="1:12" x14ac:dyDescent="0.25">
      <c r="A47" s="76"/>
      <c r="B47" s="76"/>
      <c r="C47" s="77"/>
      <c r="D47" s="80"/>
      <c r="E47" s="84"/>
      <c r="F47" s="78"/>
      <c r="G47" s="80"/>
      <c r="H47" s="81"/>
      <c r="I47" s="107"/>
      <c r="J47" s="83"/>
      <c r="K47" s="108"/>
      <c r="L47" s="107"/>
    </row>
    <row r="48" spans="1:12" x14ac:dyDescent="0.25">
      <c r="A48" s="79"/>
      <c r="B48" s="76"/>
      <c r="C48" s="77"/>
      <c r="D48" s="78"/>
      <c r="E48" s="79"/>
      <c r="F48" s="105" t="s">
        <v>123</v>
      </c>
      <c r="G48" s="105"/>
      <c r="H48" s="81"/>
      <c r="I48" s="107"/>
      <c r="J48" s="83"/>
      <c r="K48" s="108"/>
      <c r="L48" s="107"/>
    </row>
    <row r="49" spans="1:12" x14ac:dyDescent="0.25">
      <c r="A49" s="76">
        <v>1</v>
      </c>
      <c r="B49" s="76">
        <v>173</v>
      </c>
      <c r="C49" s="77" t="s">
        <v>91</v>
      </c>
      <c r="D49" s="78" t="s">
        <v>40</v>
      </c>
      <c r="E49" s="79">
        <v>2000</v>
      </c>
      <c r="F49" s="78" t="s">
        <v>68</v>
      </c>
      <c r="G49" s="80" t="s">
        <v>69</v>
      </c>
      <c r="H49" s="81">
        <v>1.4930555555555556E-2</v>
      </c>
      <c r="I49" s="107">
        <f>VLOOKUP(B49,[1]Финишки!$A$3:$B$100,2,FALSE)</f>
        <v>2.2789351851851852E-2</v>
      </c>
      <c r="J49" s="83">
        <f>I49-H49</f>
        <v>7.858796296296296E-3</v>
      </c>
      <c r="K49" s="108">
        <f>J49-J39</f>
        <v>1.05324074074074E-3</v>
      </c>
      <c r="L49" s="107" t="s">
        <v>122</v>
      </c>
    </row>
    <row r="50" spans="1:12" x14ac:dyDescent="0.25">
      <c r="A50" s="76"/>
      <c r="B50" s="76"/>
      <c r="C50" s="77"/>
      <c r="D50" s="78"/>
      <c r="E50" s="79"/>
      <c r="F50" s="78"/>
      <c r="G50" s="80"/>
      <c r="H50" s="81"/>
      <c r="I50" s="107"/>
      <c r="J50" s="83"/>
      <c r="K50" s="108"/>
      <c r="L50" s="107"/>
    </row>
    <row r="51" spans="1:12" x14ac:dyDescent="0.25">
      <c r="A51" s="79"/>
      <c r="B51" s="76"/>
      <c r="C51" s="77"/>
      <c r="D51" s="78"/>
      <c r="E51" s="79"/>
      <c r="F51" s="105" t="s">
        <v>124</v>
      </c>
      <c r="G51" s="105"/>
      <c r="H51" s="81"/>
      <c r="I51" s="107"/>
      <c r="J51" s="83"/>
      <c r="K51" s="108"/>
      <c r="L51" s="107"/>
    </row>
    <row r="52" spans="1:12" x14ac:dyDescent="0.25">
      <c r="A52" s="76">
        <v>1</v>
      </c>
      <c r="B52" s="76">
        <v>95</v>
      </c>
      <c r="C52" s="77" t="s">
        <v>77</v>
      </c>
      <c r="D52" s="78" t="s">
        <v>78</v>
      </c>
      <c r="E52" s="79">
        <v>2000</v>
      </c>
      <c r="F52" s="78" t="s">
        <v>73</v>
      </c>
      <c r="G52" s="80" t="s">
        <v>74</v>
      </c>
      <c r="H52" s="81">
        <v>6.2499999999999995E-3</v>
      </c>
      <c r="I52" s="107">
        <f>VLOOKUP(B52,[1]Финишки!$A$3:$B$100,2,FALSE)</f>
        <v>1.2615740740740742E-2</v>
      </c>
      <c r="J52" s="83">
        <f>I52-H52</f>
        <v>6.3657407407407421E-3</v>
      </c>
      <c r="K52" s="108">
        <v>0</v>
      </c>
      <c r="L52" s="107" t="s">
        <v>122</v>
      </c>
    </row>
    <row r="53" spans="1:12" x14ac:dyDescent="0.25">
      <c r="A53" s="79"/>
      <c r="B53" s="76"/>
      <c r="C53" s="77"/>
      <c r="D53" s="78"/>
      <c r="E53" s="79"/>
      <c r="F53" s="78"/>
      <c r="G53" s="80"/>
      <c r="H53" s="81"/>
      <c r="I53" s="107"/>
      <c r="J53" s="83"/>
      <c r="K53" s="108"/>
      <c r="L53" s="107"/>
    </row>
    <row r="54" spans="1:12" x14ac:dyDescent="0.25">
      <c r="A54" s="79"/>
      <c r="B54" s="79"/>
      <c r="C54" s="77"/>
      <c r="D54" s="78"/>
      <c r="E54" s="79"/>
      <c r="F54" s="105" t="s">
        <v>125</v>
      </c>
      <c r="G54" s="105"/>
      <c r="H54" s="106"/>
      <c r="I54" s="106"/>
      <c r="J54" s="107"/>
      <c r="K54" s="113"/>
      <c r="L54" s="114"/>
    </row>
    <row r="55" spans="1:12" x14ac:dyDescent="0.25">
      <c r="A55" s="76">
        <v>1</v>
      </c>
      <c r="B55" s="76">
        <v>84</v>
      </c>
      <c r="C55" s="77" t="s">
        <v>66</v>
      </c>
      <c r="D55" s="78" t="s">
        <v>67</v>
      </c>
      <c r="E55" s="79">
        <v>1994</v>
      </c>
      <c r="F55" s="78" t="s">
        <v>68</v>
      </c>
      <c r="G55" s="80" t="s">
        <v>69</v>
      </c>
      <c r="H55" s="81">
        <v>2.4305555555555556E-3</v>
      </c>
      <c r="I55" s="115">
        <f>VLOOKUP(B55,[1]Финишки!$A$3:$B$100,2,FALSE)</f>
        <v>8.2060185185185187E-3</v>
      </c>
      <c r="J55" s="83">
        <f t="shared" ref="J55:J68" si="1">I55-H55</f>
        <v>5.7754629629629631E-3</v>
      </c>
      <c r="K55" s="108">
        <v>0</v>
      </c>
      <c r="L55" s="107" t="s">
        <v>31</v>
      </c>
    </row>
    <row r="56" spans="1:12" x14ac:dyDescent="0.25">
      <c r="A56" s="76">
        <v>2</v>
      </c>
      <c r="B56" s="76">
        <v>50</v>
      </c>
      <c r="C56" s="77" t="s">
        <v>66</v>
      </c>
      <c r="D56" s="78" t="s">
        <v>16</v>
      </c>
      <c r="E56" s="79">
        <v>1982</v>
      </c>
      <c r="F56" s="78" t="s">
        <v>68</v>
      </c>
      <c r="G56" s="80" t="s">
        <v>69</v>
      </c>
      <c r="H56" s="81">
        <v>1.3888888888888889E-3</v>
      </c>
      <c r="I56" s="115">
        <f>VLOOKUP(B56,[1]Финишки!$A$3:$B$100,2,FALSE)</f>
        <v>7.5982638888888879E-3</v>
      </c>
      <c r="J56" s="83">
        <f t="shared" si="1"/>
        <v>6.2093749999999987E-3</v>
      </c>
      <c r="K56" s="108">
        <f>J56-J55</f>
        <v>4.339120370370356E-4</v>
      </c>
      <c r="L56" s="107" t="s">
        <v>31</v>
      </c>
    </row>
    <row r="57" spans="1:12" x14ac:dyDescent="0.25">
      <c r="A57" s="76">
        <v>2</v>
      </c>
      <c r="B57" s="76">
        <v>92</v>
      </c>
      <c r="C57" s="77" t="s">
        <v>66</v>
      </c>
      <c r="D57" s="78" t="s">
        <v>70</v>
      </c>
      <c r="E57" s="79">
        <v>1996</v>
      </c>
      <c r="F57" s="78" t="s">
        <v>68</v>
      </c>
      <c r="G57" s="80" t="s">
        <v>69</v>
      </c>
      <c r="H57" s="81">
        <v>5.208333333333333E-3</v>
      </c>
      <c r="I57" s="115">
        <f>VLOOKUP(B57,[1]Финишки!$A$3:$B$100,2,FALSE)</f>
        <v>1.1417824074074073E-2</v>
      </c>
      <c r="J57" s="83">
        <f t="shared" si="1"/>
        <v>6.2094907407407402E-3</v>
      </c>
      <c r="K57" s="108">
        <f>J57-J55</f>
        <v>4.340277777777771E-4</v>
      </c>
      <c r="L57" s="107" t="s">
        <v>31</v>
      </c>
    </row>
    <row r="58" spans="1:12" x14ac:dyDescent="0.25">
      <c r="A58" s="79">
        <v>4</v>
      </c>
      <c r="B58" s="76">
        <v>88</v>
      </c>
      <c r="C58" s="77" t="s">
        <v>66</v>
      </c>
      <c r="D58" s="78" t="s">
        <v>14</v>
      </c>
      <c r="E58" s="79">
        <v>1998</v>
      </c>
      <c r="F58" s="78" t="s">
        <v>68</v>
      </c>
      <c r="G58" s="80" t="s">
        <v>69</v>
      </c>
      <c r="H58" s="81">
        <v>3.8194444444444443E-3</v>
      </c>
      <c r="I58" s="115">
        <f>VLOOKUP(B58,[1]Финишки!$A$3:$B$100,2,FALSE)</f>
        <v>1.0069444444444445E-2</v>
      </c>
      <c r="J58" s="83">
        <f t="shared" si="1"/>
        <v>6.2500000000000003E-3</v>
      </c>
      <c r="K58" s="108">
        <f>J58-J55</f>
        <v>4.745370370370372E-4</v>
      </c>
      <c r="L58" s="107" t="s">
        <v>31</v>
      </c>
    </row>
    <row r="59" spans="1:12" x14ac:dyDescent="0.25">
      <c r="A59" s="79">
        <v>5</v>
      </c>
      <c r="B59" s="76">
        <v>192</v>
      </c>
      <c r="C59" s="77" t="s">
        <v>66</v>
      </c>
      <c r="D59" s="80" t="s">
        <v>75</v>
      </c>
      <c r="E59" s="84">
        <v>1979</v>
      </c>
      <c r="F59" s="78" t="s">
        <v>68</v>
      </c>
      <c r="G59" s="80" t="s">
        <v>76</v>
      </c>
      <c r="H59" s="81">
        <v>1.8055555555555498E-2</v>
      </c>
      <c r="I59" s="115">
        <f>VLOOKUP(B59,[1]Финишки!$A$3:$B$100,2,FALSE)</f>
        <v>2.4328703703703703E-2</v>
      </c>
      <c r="J59" s="83">
        <f t="shared" si="1"/>
        <v>6.2731481481482047E-3</v>
      </c>
      <c r="K59" s="108">
        <f>J59-J55</f>
        <v>4.9768518518524159E-4</v>
      </c>
      <c r="L59" s="107" t="s">
        <v>31</v>
      </c>
    </row>
    <row r="60" spans="1:12" x14ac:dyDescent="0.25">
      <c r="A60" s="79">
        <v>6</v>
      </c>
      <c r="B60" s="76">
        <v>52</v>
      </c>
      <c r="C60" s="77" t="s">
        <v>66</v>
      </c>
      <c r="D60" s="78" t="s">
        <v>26</v>
      </c>
      <c r="E60" s="79">
        <v>1996</v>
      </c>
      <c r="F60" s="78" t="s">
        <v>68</v>
      </c>
      <c r="G60" s="80" t="s">
        <v>69</v>
      </c>
      <c r="H60" s="81">
        <v>1.736111111111111E-3</v>
      </c>
      <c r="I60" s="115">
        <f>VLOOKUP(B60,[1]Финишки!$A$3:$B$100,2,FALSE)</f>
        <v>8.1712962962962963E-3</v>
      </c>
      <c r="J60" s="83">
        <f t="shared" si="1"/>
        <v>6.4351851851851853E-3</v>
      </c>
      <c r="K60" s="108">
        <f>J60-J55</f>
        <v>6.5972222222222213E-4</v>
      </c>
      <c r="L60" s="107" t="s">
        <v>31</v>
      </c>
    </row>
    <row r="61" spans="1:12" x14ac:dyDescent="0.25">
      <c r="A61" s="79">
        <v>7</v>
      </c>
      <c r="B61" s="76">
        <v>27</v>
      </c>
      <c r="C61" s="77" t="s">
        <v>66</v>
      </c>
      <c r="D61" s="78" t="s">
        <v>79</v>
      </c>
      <c r="E61" s="79">
        <v>1969</v>
      </c>
      <c r="F61" s="78" t="s">
        <v>68</v>
      </c>
      <c r="G61" s="80" t="s">
        <v>76</v>
      </c>
      <c r="H61" s="81">
        <v>3.4722222222222224E-4</v>
      </c>
      <c r="I61" s="107">
        <f>VLOOKUP(B61,[1]Финишки!$A$3:$B$100,2,FALSE)</f>
        <v>6.8055555555555569E-3</v>
      </c>
      <c r="J61" s="83">
        <f t="shared" si="1"/>
        <v>6.458333333333335E-3</v>
      </c>
      <c r="K61" s="108">
        <f>J61-J55</f>
        <v>6.8287037037037188E-4</v>
      </c>
      <c r="L61" s="107" t="s">
        <v>31</v>
      </c>
    </row>
    <row r="62" spans="1:12" x14ac:dyDescent="0.25">
      <c r="A62" s="79">
        <v>8</v>
      </c>
      <c r="B62" s="76">
        <v>54</v>
      </c>
      <c r="C62" s="77" t="s">
        <v>66</v>
      </c>
      <c r="D62" s="78" t="s">
        <v>17</v>
      </c>
      <c r="E62" s="79">
        <v>1996</v>
      </c>
      <c r="F62" s="78" t="s">
        <v>68</v>
      </c>
      <c r="G62" s="80" t="s">
        <v>69</v>
      </c>
      <c r="H62" s="81">
        <v>2.0833333333333333E-3</v>
      </c>
      <c r="I62" s="115">
        <f>VLOOKUP(B62,[1]Финишки!$A$3:$B$100,2,FALSE)</f>
        <v>8.6921296296296312E-3</v>
      </c>
      <c r="J62" s="83">
        <f t="shared" si="1"/>
        <v>6.6087962962962984E-3</v>
      </c>
      <c r="K62" s="108">
        <f>J62-J55</f>
        <v>8.3333333333333523E-4</v>
      </c>
      <c r="L62" s="107" t="s">
        <v>31</v>
      </c>
    </row>
    <row r="63" spans="1:12" x14ac:dyDescent="0.25">
      <c r="A63" s="79">
        <v>9</v>
      </c>
      <c r="B63" s="76">
        <v>91</v>
      </c>
      <c r="C63" s="77" t="s">
        <v>66</v>
      </c>
      <c r="D63" s="78" t="s">
        <v>80</v>
      </c>
      <c r="E63" s="79">
        <v>1971</v>
      </c>
      <c r="F63" s="78" t="s">
        <v>73</v>
      </c>
      <c r="G63" s="80" t="s">
        <v>74</v>
      </c>
      <c r="H63" s="81">
        <v>4.8611111111111112E-3</v>
      </c>
      <c r="I63" s="115">
        <f>VLOOKUP(B63,[1]Финишки!$A$3:$B$100,2,FALSE)</f>
        <v>1.1481481481481483E-2</v>
      </c>
      <c r="J63" s="83">
        <f t="shared" si="1"/>
        <v>6.6203703703703719E-3</v>
      </c>
      <c r="K63" s="108">
        <f>J63-J55</f>
        <v>8.449074074074088E-4</v>
      </c>
      <c r="L63" s="107" t="s">
        <v>31</v>
      </c>
    </row>
    <row r="64" spans="1:12" x14ac:dyDescent="0.25">
      <c r="A64" s="79">
        <v>10</v>
      </c>
      <c r="B64" s="76">
        <v>86</v>
      </c>
      <c r="C64" s="77" t="s">
        <v>66</v>
      </c>
      <c r="D64" s="78" t="s">
        <v>37</v>
      </c>
      <c r="E64" s="79">
        <v>1997</v>
      </c>
      <c r="F64" s="78" t="s">
        <v>68</v>
      </c>
      <c r="G64" s="80" t="s">
        <v>69</v>
      </c>
      <c r="H64" s="81">
        <v>3.1249999999999997E-3</v>
      </c>
      <c r="I64" s="115">
        <f>VLOOKUP(B64,[1]Финишки!$A$3:$B$100,2,FALSE)</f>
        <v>9.7685185185185184E-3</v>
      </c>
      <c r="J64" s="83">
        <f t="shared" si="1"/>
        <v>6.6435185185185191E-3</v>
      </c>
      <c r="K64" s="108">
        <f>J64-J55</f>
        <v>8.6805555555555594E-4</v>
      </c>
      <c r="L64" s="107" t="s">
        <v>31</v>
      </c>
    </row>
    <row r="65" spans="1:12" x14ac:dyDescent="0.25">
      <c r="A65" s="79">
        <v>11</v>
      </c>
      <c r="B65" s="76">
        <v>89</v>
      </c>
      <c r="C65" s="77" t="s">
        <v>66</v>
      </c>
      <c r="D65" s="78" t="s">
        <v>36</v>
      </c>
      <c r="E65" s="79">
        <v>1998</v>
      </c>
      <c r="F65" s="78" t="s">
        <v>68</v>
      </c>
      <c r="G65" s="80" t="s">
        <v>69</v>
      </c>
      <c r="H65" s="81">
        <v>4.1666666666666666E-3</v>
      </c>
      <c r="I65" s="115">
        <f>VLOOKUP(B65,[1]Финишки!$A$3:$B$100,2,FALSE)</f>
        <v>1.113425925925926E-2</v>
      </c>
      <c r="J65" s="83">
        <f t="shared" si="1"/>
        <v>6.9675925925925938E-3</v>
      </c>
      <c r="K65" s="108">
        <f>J65-J55</f>
        <v>1.1921296296296307E-3</v>
      </c>
      <c r="L65" s="107" t="s">
        <v>31</v>
      </c>
    </row>
    <row r="66" spans="1:12" x14ac:dyDescent="0.25">
      <c r="A66" s="79">
        <v>12</v>
      </c>
      <c r="B66" s="76">
        <v>42</v>
      </c>
      <c r="C66" s="77" t="s">
        <v>66</v>
      </c>
      <c r="D66" s="78" t="s">
        <v>83</v>
      </c>
      <c r="E66" s="79">
        <v>1966</v>
      </c>
      <c r="F66" s="78" t="s">
        <v>68</v>
      </c>
      <c r="G66" s="80" t="s">
        <v>84</v>
      </c>
      <c r="H66" s="81">
        <v>1.0416666666666667E-3</v>
      </c>
      <c r="I66" s="115">
        <f>VLOOKUP(B66,[1]Финишки!$A$3:$B$100,2,FALSE)</f>
        <v>8.0671296296296307E-3</v>
      </c>
      <c r="J66" s="83">
        <f t="shared" si="1"/>
        <v>7.0254629629629643E-3</v>
      </c>
      <c r="K66" s="108">
        <f>J66-J55</f>
        <v>1.2500000000000011E-3</v>
      </c>
      <c r="L66" s="107" t="s">
        <v>31</v>
      </c>
    </row>
    <row r="67" spans="1:12" x14ac:dyDescent="0.25">
      <c r="A67" s="79">
        <v>13</v>
      </c>
      <c r="B67" s="76">
        <v>85</v>
      </c>
      <c r="C67" s="77" t="s">
        <v>66</v>
      </c>
      <c r="D67" s="78" t="s">
        <v>85</v>
      </c>
      <c r="E67" s="79">
        <v>1995</v>
      </c>
      <c r="F67" s="78" t="s">
        <v>68</v>
      </c>
      <c r="G67" s="80" t="s">
        <v>69</v>
      </c>
      <c r="H67" s="81">
        <v>2.7777777777777779E-3</v>
      </c>
      <c r="I67" s="115">
        <f>VLOOKUP(B67,[1]Финишки!$A$3:$B$100,2,FALSE)</f>
        <v>9.8842592592592576E-3</v>
      </c>
      <c r="J67" s="83">
        <f t="shared" si="1"/>
        <v>7.1064814814814792E-3</v>
      </c>
      <c r="K67" s="108">
        <f>J67-J55</f>
        <v>1.3310185185185161E-3</v>
      </c>
      <c r="L67" s="107" t="s">
        <v>31</v>
      </c>
    </row>
    <row r="68" spans="1:12" x14ac:dyDescent="0.25">
      <c r="A68" s="79">
        <v>14</v>
      </c>
      <c r="B68" s="76">
        <v>90</v>
      </c>
      <c r="C68" s="77" t="s">
        <v>66</v>
      </c>
      <c r="D68" s="78" t="s">
        <v>89</v>
      </c>
      <c r="E68" s="79">
        <v>1997</v>
      </c>
      <c r="F68" s="78" t="s">
        <v>68</v>
      </c>
      <c r="G68" s="80" t="s">
        <v>69</v>
      </c>
      <c r="H68" s="81">
        <v>4.5138888888888893E-3</v>
      </c>
      <c r="I68" s="115">
        <f>VLOOKUP(B68,[1]Финишки!$A$3:$B$100,2,FALSE)</f>
        <v>1.1851851851851851E-2</v>
      </c>
      <c r="J68" s="83">
        <f t="shared" si="1"/>
        <v>7.3379629629629619E-3</v>
      </c>
      <c r="K68" s="108">
        <f>J68-J55</f>
        <v>1.5624999999999988E-3</v>
      </c>
      <c r="L68" s="107" t="s">
        <v>31</v>
      </c>
    </row>
    <row r="69" spans="1:12" x14ac:dyDescent="0.25">
      <c r="A69" s="79"/>
      <c r="B69" s="76"/>
      <c r="C69" s="77"/>
      <c r="D69" s="78"/>
      <c r="E69" s="79"/>
      <c r="F69" s="78"/>
      <c r="G69" s="80"/>
      <c r="H69" s="81"/>
      <c r="I69" s="115"/>
      <c r="J69" s="83"/>
      <c r="K69" s="108"/>
      <c r="L69" s="107"/>
    </row>
    <row r="70" spans="1:12" x14ac:dyDescent="0.25">
      <c r="A70" s="79"/>
      <c r="B70" s="79"/>
      <c r="C70" s="77"/>
      <c r="D70" s="78"/>
      <c r="E70" s="79"/>
      <c r="F70" s="105" t="s">
        <v>126</v>
      </c>
      <c r="G70" s="105"/>
      <c r="H70" s="106"/>
      <c r="I70" s="106"/>
      <c r="J70" s="107"/>
      <c r="K70" s="113"/>
      <c r="L70" s="114"/>
    </row>
    <row r="71" spans="1:12" x14ac:dyDescent="0.25">
      <c r="A71" s="76">
        <v>1</v>
      </c>
      <c r="B71" s="76">
        <v>172</v>
      </c>
      <c r="C71" s="77" t="s">
        <v>87</v>
      </c>
      <c r="D71" s="80" t="s">
        <v>88</v>
      </c>
      <c r="E71" s="84">
        <v>1997</v>
      </c>
      <c r="F71" s="78" t="s">
        <v>68</v>
      </c>
      <c r="G71" s="86" t="s">
        <v>69</v>
      </c>
      <c r="H71" s="81">
        <v>1.4583333333333332E-2</v>
      </c>
      <c r="I71" s="107">
        <f>VLOOKUP(B71,[1]Финишки!$A$3:$B$100,2,FALSE)</f>
        <v>2.1840277777777778E-2</v>
      </c>
      <c r="J71" s="83">
        <f>I71-H71</f>
        <v>7.2569444444444461E-3</v>
      </c>
      <c r="K71" s="108">
        <v>0</v>
      </c>
      <c r="L71" s="107" t="s">
        <v>31</v>
      </c>
    </row>
    <row r="72" spans="1:12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108"/>
      <c r="L72" s="107"/>
    </row>
    <row r="73" spans="1:12" x14ac:dyDescent="0.25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2" x14ac:dyDescent="0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5">
      <c r="A75" s="88" t="s">
        <v>104</v>
      </c>
      <c r="B75" s="89"/>
      <c r="C75" s="89"/>
      <c r="D75" s="89"/>
      <c r="E75" s="90"/>
      <c r="F75" s="87"/>
      <c r="G75" s="116" t="s">
        <v>105</v>
      </c>
      <c r="H75" s="116"/>
      <c r="I75" s="116"/>
      <c r="J75" s="116"/>
      <c r="K75" s="116"/>
      <c r="L75" s="116"/>
    </row>
    <row r="76" spans="1:12" x14ac:dyDescent="0.25">
      <c r="A76" s="91"/>
      <c r="B76" s="100"/>
      <c r="C76" s="93"/>
      <c r="D76" s="39"/>
      <c r="E76" s="117"/>
      <c r="F76" s="87"/>
      <c r="G76" s="118"/>
      <c r="H76" s="119"/>
      <c r="I76" s="119"/>
      <c r="J76" s="97"/>
      <c r="K76" s="119"/>
      <c r="L76" s="120"/>
    </row>
    <row r="77" spans="1:12" x14ac:dyDescent="0.25">
      <c r="A77" s="88" t="s">
        <v>127</v>
      </c>
      <c r="B77" s="89"/>
      <c r="C77" s="89"/>
      <c r="D77" s="89"/>
      <c r="E77" s="90"/>
      <c r="F77" s="87"/>
      <c r="G77" s="121" t="s">
        <v>128</v>
      </c>
      <c r="H77" s="121"/>
      <c r="I77" s="121"/>
      <c r="J77" s="121"/>
      <c r="K77" s="121"/>
      <c r="L77" s="121"/>
    </row>
    <row r="78" spans="1:12" x14ac:dyDescent="0.2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</sheetData>
  <mergeCells count="21">
    <mergeCell ref="A77:E77"/>
    <mergeCell ref="G77:L77"/>
    <mergeCell ref="F51:G51"/>
    <mergeCell ref="F54:G54"/>
    <mergeCell ref="F70:G70"/>
    <mergeCell ref="A75:E75"/>
    <mergeCell ref="G75:L75"/>
    <mergeCell ref="A9:D9"/>
    <mergeCell ref="F12:G12"/>
    <mergeCell ref="F15:G15"/>
    <mergeCell ref="F25:G25"/>
    <mergeCell ref="F31:G31"/>
    <mergeCell ref="A1:L1"/>
    <mergeCell ref="A2:L2"/>
    <mergeCell ref="A4:L4"/>
    <mergeCell ref="A5:L5"/>
    <mergeCell ref="A6:L6"/>
    <mergeCell ref="A7:L7"/>
    <mergeCell ref="F38:G38"/>
    <mergeCell ref="F44:G44"/>
    <mergeCell ref="F48:G4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activeCell="N16" sqref="N16"/>
    </sheetView>
  </sheetViews>
  <sheetFormatPr defaultRowHeight="15" x14ac:dyDescent="0.25"/>
  <cols>
    <col min="1" max="1" width="4.7109375" customWidth="1"/>
    <col min="2" max="2" width="20.140625" style="1" customWidth="1"/>
    <col min="3" max="3" width="7.5703125" customWidth="1"/>
    <col min="4" max="4" width="12.42578125" style="1" customWidth="1"/>
    <col min="5" max="5" width="24.5703125" style="1" customWidth="1"/>
    <col min="6" max="6" width="6.140625" customWidth="1"/>
    <col min="7" max="7" width="6.42578125" hidden="1" customWidth="1"/>
    <col min="8" max="8" width="0.140625" hidden="1" customWidth="1"/>
    <col min="9" max="9" width="7.140625" hidden="1" customWidth="1"/>
    <col min="10" max="10" width="6.85546875" customWidth="1"/>
    <col min="11" max="11" width="8.5703125" customWidth="1"/>
    <col min="12" max="12" width="7" customWidth="1"/>
    <col min="13" max="13" width="20.5703125" style="1" customWidth="1"/>
  </cols>
  <sheetData>
    <row r="1" spans="1:13" ht="20.25" x14ac:dyDescent="0.3">
      <c r="A1" s="31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 x14ac:dyDescent="0.3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25" x14ac:dyDescent="0.3">
      <c r="A3" s="31" t="s">
        <v>130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2" t="s">
        <v>0</v>
      </c>
      <c r="B4" s="3"/>
      <c r="F4" s="123" t="s">
        <v>131</v>
      </c>
      <c r="G4" s="123"/>
      <c r="H4" s="123"/>
      <c r="I4" s="123"/>
      <c r="J4" s="123"/>
      <c r="K4" s="123"/>
      <c r="L4" s="123"/>
      <c r="M4" s="123"/>
    </row>
    <row r="5" spans="1:13" ht="18" x14ac:dyDescent="0.25">
      <c r="A5" s="5" t="s">
        <v>1</v>
      </c>
      <c r="B5" s="6"/>
      <c r="D5" s="29" t="s">
        <v>132</v>
      </c>
      <c r="E5" s="29"/>
      <c r="F5" s="124" t="s">
        <v>133</v>
      </c>
      <c r="G5" s="124"/>
      <c r="H5" s="124"/>
      <c r="I5" s="124"/>
      <c r="J5" s="124"/>
      <c r="K5" s="124"/>
      <c r="L5" s="124"/>
      <c r="M5" s="124"/>
    </row>
    <row r="6" spans="1:13" ht="25.5" x14ac:dyDescent="0.25">
      <c r="A6" s="8" t="s">
        <v>2</v>
      </c>
      <c r="B6" s="8" t="s">
        <v>3</v>
      </c>
      <c r="C6" s="8" t="s">
        <v>4</v>
      </c>
      <c r="D6" s="10" t="s">
        <v>5</v>
      </c>
      <c r="E6" s="125" t="s">
        <v>6</v>
      </c>
      <c r="F6" s="8" t="s">
        <v>7</v>
      </c>
      <c r="G6" s="126" t="s">
        <v>39</v>
      </c>
      <c r="H6" s="127" t="s">
        <v>134</v>
      </c>
      <c r="I6" s="128" t="s">
        <v>135</v>
      </c>
      <c r="J6" s="10" t="s">
        <v>8</v>
      </c>
      <c r="K6" s="10" t="s">
        <v>9</v>
      </c>
      <c r="L6" s="10" t="s">
        <v>28</v>
      </c>
      <c r="M6" s="8" t="s">
        <v>10</v>
      </c>
    </row>
    <row r="7" spans="1:13" ht="15.75" x14ac:dyDescent="0.25">
      <c r="A7" s="129"/>
      <c r="B7" s="130" t="s">
        <v>136</v>
      </c>
      <c r="C7" s="130"/>
      <c r="D7" s="130"/>
      <c r="E7" s="130"/>
      <c r="F7" s="130"/>
      <c r="G7" s="131"/>
      <c r="H7" s="131"/>
      <c r="I7" s="131"/>
      <c r="J7" s="132"/>
      <c r="K7" s="133" t="s">
        <v>29</v>
      </c>
      <c r="L7" s="133"/>
      <c r="M7" s="134" t="s">
        <v>137</v>
      </c>
    </row>
    <row r="8" spans="1:13" x14ac:dyDescent="0.25">
      <c r="A8" s="12">
        <v>1</v>
      </c>
      <c r="B8" s="135" t="s">
        <v>103</v>
      </c>
      <c r="C8" s="136">
        <v>2007</v>
      </c>
      <c r="D8" s="13" t="s">
        <v>11</v>
      </c>
      <c r="E8" s="13" t="s">
        <v>12</v>
      </c>
      <c r="F8" s="137">
        <v>188</v>
      </c>
      <c r="G8" s="138">
        <v>2.0833333333333333E-3</v>
      </c>
      <c r="H8" s="15" t="str">
        <f>IF([2]Финишка!$D$3=0," ",VLOOKUP(F8,[2]Финишка!$D$3:$E$150,2,FALSE))</f>
        <v xml:space="preserve"> </v>
      </c>
      <c r="I8" s="15" t="e">
        <f>H8-G8</f>
        <v>#VALUE!</v>
      </c>
      <c r="J8" s="15">
        <f>IF([2]Финишка!$A$3=0," ",VLOOKUP(F8,[2]Финишка!$A$3:$B$150,2,FALSE))</f>
        <v>1.6921296296296299E-2</v>
      </c>
      <c r="K8" s="26">
        <v>0</v>
      </c>
      <c r="L8" s="15" t="s">
        <v>138</v>
      </c>
      <c r="M8" s="13" t="s">
        <v>13</v>
      </c>
    </row>
    <row r="9" spans="1:13" x14ac:dyDescent="0.25">
      <c r="A9" s="12"/>
      <c r="B9" s="20"/>
      <c r="C9" s="14"/>
      <c r="D9" s="13"/>
      <c r="E9" s="13"/>
      <c r="F9" s="137"/>
      <c r="G9" s="138"/>
      <c r="H9" s="15"/>
      <c r="I9" s="15"/>
      <c r="J9" s="15"/>
      <c r="K9" s="24"/>
      <c r="L9" s="15"/>
      <c r="M9" s="13"/>
    </row>
    <row r="10" spans="1:13" ht="15.75" x14ac:dyDescent="0.25">
      <c r="A10" s="129"/>
      <c r="B10" s="30" t="s">
        <v>139</v>
      </c>
      <c r="C10" s="30"/>
      <c r="D10" s="30"/>
      <c r="E10" s="30"/>
      <c r="F10" s="30"/>
      <c r="G10" s="139"/>
      <c r="H10" s="139"/>
      <c r="I10" s="139"/>
      <c r="J10" s="140"/>
      <c r="K10" s="141" t="s">
        <v>29</v>
      </c>
      <c r="L10" s="141"/>
      <c r="M10" s="28" t="s">
        <v>137</v>
      </c>
    </row>
    <row r="11" spans="1:13" x14ac:dyDescent="0.25">
      <c r="A11" s="12">
        <v>1</v>
      </c>
      <c r="B11" s="20" t="s">
        <v>41</v>
      </c>
      <c r="C11" s="14">
        <v>2007</v>
      </c>
      <c r="D11" s="13" t="s">
        <v>11</v>
      </c>
      <c r="E11" s="13" t="s">
        <v>12</v>
      </c>
      <c r="F11" s="137">
        <v>137</v>
      </c>
      <c r="G11" s="138">
        <v>2.0833333333333333E-3</v>
      </c>
      <c r="H11" s="15" t="str">
        <f>IF([2]Финишка!$D$3=0," ",VLOOKUP(F11,[2]Финишка!$D$3:$E$150,2,FALSE))</f>
        <v xml:space="preserve"> </v>
      </c>
      <c r="I11" s="15" t="e">
        <f t="shared" ref="I11:I18" si="0">H11-G11</f>
        <v>#VALUE!</v>
      </c>
      <c r="J11" s="15">
        <f>IF([2]Финишка!$A$3=0," ",VLOOKUP(F11,[2]Финишка!$A$3:$B$150,2,FALSE))</f>
        <v>1.2187500000000002E-2</v>
      </c>
      <c r="K11" s="26">
        <v>0</v>
      </c>
      <c r="L11" s="142" t="s">
        <v>138</v>
      </c>
      <c r="M11" s="25" t="s">
        <v>13</v>
      </c>
    </row>
    <row r="12" spans="1:13" x14ac:dyDescent="0.25">
      <c r="A12" s="12">
        <v>2</v>
      </c>
      <c r="B12" s="20" t="s">
        <v>42</v>
      </c>
      <c r="C12" s="14">
        <v>2008</v>
      </c>
      <c r="D12" s="13" t="s">
        <v>11</v>
      </c>
      <c r="E12" s="13" t="s">
        <v>12</v>
      </c>
      <c r="F12" s="137">
        <v>133</v>
      </c>
      <c r="G12" s="138">
        <v>2.0833333333333333E-3</v>
      </c>
      <c r="H12" s="15" t="str">
        <f>IF([2]Финишка!$D$3=0," ",VLOOKUP(F12,[2]Финишка!$D$3:$E$150,2,FALSE))</f>
        <v xml:space="preserve"> </v>
      </c>
      <c r="I12" s="15" t="e">
        <f t="shared" si="0"/>
        <v>#VALUE!</v>
      </c>
      <c r="J12" s="15">
        <f>IF([2]Финишка!$A$3=0," ",VLOOKUP(F12,[2]Финишка!$A$3:$B$150,2,FALSE))</f>
        <v>1.2233796296296296E-2</v>
      </c>
      <c r="K12" s="143">
        <f>J12-J11</f>
        <v>4.6296296296294281E-5</v>
      </c>
      <c r="L12" s="142" t="s">
        <v>140</v>
      </c>
      <c r="M12" s="144" t="s">
        <v>141</v>
      </c>
    </row>
    <row r="13" spans="1:13" x14ac:dyDescent="0.25">
      <c r="A13" s="12">
        <v>3</v>
      </c>
      <c r="B13" s="20" t="s">
        <v>96</v>
      </c>
      <c r="C13" s="14">
        <v>2007</v>
      </c>
      <c r="D13" s="13" t="s">
        <v>11</v>
      </c>
      <c r="E13" s="13" t="s">
        <v>12</v>
      </c>
      <c r="F13" s="137">
        <v>135</v>
      </c>
      <c r="G13" s="138">
        <v>2.0833333333333333E-3</v>
      </c>
      <c r="H13" s="15" t="str">
        <f>IF([2]Финишка!$D$3=0," ",VLOOKUP(F13,[2]Финишка!$D$3:$E$150,2,FALSE))</f>
        <v xml:space="preserve"> </v>
      </c>
      <c r="I13" s="15" t="e">
        <f t="shared" si="0"/>
        <v>#VALUE!</v>
      </c>
      <c r="J13" s="15">
        <f>IF([2]Финишка!$A$3=0," ",VLOOKUP(F13,[2]Финишка!$A$3:$B$150,2,FALSE))</f>
        <v>1.2638888888888889E-2</v>
      </c>
      <c r="K13" s="143">
        <f>J13-J11</f>
        <v>4.5138888888888659E-4</v>
      </c>
      <c r="L13" s="142" t="s">
        <v>140</v>
      </c>
      <c r="M13" s="145" t="s">
        <v>141</v>
      </c>
    </row>
    <row r="14" spans="1:13" x14ac:dyDescent="0.25">
      <c r="A14" s="14">
        <v>4</v>
      </c>
      <c r="B14" s="20" t="s">
        <v>33</v>
      </c>
      <c r="C14" s="14">
        <v>2007</v>
      </c>
      <c r="D14" s="13" t="s">
        <v>11</v>
      </c>
      <c r="E14" s="13" t="s">
        <v>12</v>
      </c>
      <c r="F14" s="137">
        <v>155</v>
      </c>
      <c r="G14" s="138">
        <v>2.0833333333333333E-3</v>
      </c>
      <c r="H14" s="15" t="str">
        <f>IF([2]Финишка!$D$3=0," ",VLOOKUP(F14,[2]Финишка!$D$3:$E$150,2,FALSE))</f>
        <v xml:space="preserve"> </v>
      </c>
      <c r="I14" s="15" t="e">
        <f t="shared" si="0"/>
        <v>#VALUE!</v>
      </c>
      <c r="J14" s="15">
        <f>IF([2]Финишка!$A$3=0," ",VLOOKUP(F14,[2]Финишка!$A$3:$B$150,2,FALSE))</f>
        <v>1.3877314814814815E-2</v>
      </c>
      <c r="K14" s="143">
        <f>J14-J11</f>
        <v>1.6898148148148124E-3</v>
      </c>
      <c r="L14" s="142" t="s">
        <v>142</v>
      </c>
      <c r="M14" s="25" t="s">
        <v>13</v>
      </c>
    </row>
    <row r="15" spans="1:13" x14ac:dyDescent="0.25">
      <c r="A15" s="14">
        <v>5</v>
      </c>
      <c r="B15" s="20" t="s">
        <v>32</v>
      </c>
      <c r="C15" s="14">
        <v>2007</v>
      </c>
      <c r="D15" s="13" t="s">
        <v>11</v>
      </c>
      <c r="E15" s="13" t="s">
        <v>12</v>
      </c>
      <c r="F15" s="137">
        <v>140</v>
      </c>
      <c r="G15" s="138">
        <v>2.0833333333333333E-3</v>
      </c>
      <c r="H15" s="15" t="str">
        <f>IF([2]Финишка!$D$3=0," ",VLOOKUP(F15,[2]Финишка!$D$3:$E$150,2,FALSE))</f>
        <v xml:space="preserve"> </v>
      </c>
      <c r="I15" s="15" t="e">
        <f t="shared" si="0"/>
        <v>#VALUE!</v>
      </c>
      <c r="J15" s="15">
        <f>IF([2]Финишка!$A$3=0," ",VLOOKUP(F15,[2]Финишка!$A$3:$B$150,2,FALSE))</f>
        <v>1.4155092592592592E-2</v>
      </c>
      <c r="K15" s="143">
        <f>J15-J11</f>
        <v>1.9675925925925902E-3</v>
      </c>
      <c r="L15" s="142" t="s">
        <v>142</v>
      </c>
      <c r="M15" s="13" t="s">
        <v>13</v>
      </c>
    </row>
    <row r="16" spans="1:13" x14ac:dyDescent="0.25">
      <c r="A16" s="14">
        <v>6</v>
      </c>
      <c r="B16" s="135" t="s">
        <v>97</v>
      </c>
      <c r="C16" s="136">
        <v>2007</v>
      </c>
      <c r="D16" s="25" t="s">
        <v>11</v>
      </c>
      <c r="E16" s="13" t="s">
        <v>12</v>
      </c>
      <c r="F16" s="137">
        <v>126</v>
      </c>
      <c r="G16" s="138">
        <v>2.0833333333333333E-3</v>
      </c>
      <c r="H16" s="15" t="str">
        <f>IF([2]Финишка!$D$3=0," ",VLOOKUP(F16,[2]Финишка!$D$3:$E$150,2,FALSE))</f>
        <v xml:space="preserve"> </v>
      </c>
      <c r="I16" s="15" t="e">
        <f t="shared" si="0"/>
        <v>#VALUE!</v>
      </c>
      <c r="J16" s="15">
        <f>IF([2]Финишка!$A$3=0," ",VLOOKUP(F16,[2]Финишка!$A$3:$B$150,2,FALSE))</f>
        <v>1.4189814814814815E-2</v>
      </c>
      <c r="K16" s="143">
        <f>J16-J11</f>
        <v>2.0023148148148127E-3</v>
      </c>
      <c r="L16" s="142" t="s">
        <v>142</v>
      </c>
      <c r="M16" s="144" t="s">
        <v>141</v>
      </c>
    </row>
    <row r="17" spans="1:13" x14ac:dyDescent="0.25">
      <c r="A17" s="14">
        <v>7</v>
      </c>
      <c r="B17" s="20" t="s">
        <v>98</v>
      </c>
      <c r="C17" s="14">
        <v>2007</v>
      </c>
      <c r="D17" s="13" t="s">
        <v>11</v>
      </c>
      <c r="E17" s="13" t="s">
        <v>12</v>
      </c>
      <c r="F17" s="137">
        <v>165</v>
      </c>
      <c r="G17" s="138">
        <v>2.0833333333333333E-3</v>
      </c>
      <c r="H17" s="15" t="str">
        <f>IF([2]Финишка!$D$3=0," ",VLOOKUP(F17,[2]Финишка!$D$3:$E$150,2,FALSE))</f>
        <v xml:space="preserve"> </v>
      </c>
      <c r="I17" s="15" t="e">
        <f t="shared" si="0"/>
        <v>#VALUE!</v>
      </c>
      <c r="J17" s="15">
        <f>IF([2]Финишка!$A$3=0," ",VLOOKUP(F17,[2]Финишка!$A$3:$B$150,2,FALSE))</f>
        <v>1.4374999999999999E-2</v>
      </c>
      <c r="K17" s="143">
        <f>J17-J11</f>
        <v>2.1874999999999967E-3</v>
      </c>
      <c r="L17" s="142" t="s">
        <v>142</v>
      </c>
      <c r="M17" s="25" t="s">
        <v>13</v>
      </c>
    </row>
    <row r="18" spans="1:13" x14ac:dyDescent="0.25">
      <c r="A18" s="14">
        <v>8</v>
      </c>
      <c r="B18" s="135" t="s">
        <v>43</v>
      </c>
      <c r="C18" s="136">
        <v>2007</v>
      </c>
      <c r="D18" s="25" t="s">
        <v>11</v>
      </c>
      <c r="E18" s="13" t="s">
        <v>12</v>
      </c>
      <c r="F18" s="137">
        <v>125</v>
      </c>
      <c r="G18" s="138">
        <v>2.0833333333333333E-3</v>
      </c>
      <c r="H18" s="15" t="str">
        <f>IF([2]Финишка!$D$3=0," ",VLOOKUP(F18,[2]Финишка!$D$3:$E$150,2,FALSE))</f>
        <v xml:space="preserve"> </v>
      </c>
      <c r="I18" s="15" t="e">
        <f t="shared" si="0"/>
        <v>#VALUE!</v>
      </c>
      <c r="J18" s="15">
        <f>IF([2]Финишка!$A$3=0," ",VLOOKUP(F18,[2]Финишка!$A$3:$B$150,2,FALSE))</f>
        <v>1.5069444444444443E-2</v>
      </c>
      <c r="K18" s="143">
        <f>J18-J11</f>
        <v>2.8819444444444405E-3</v>
      </c>
      <c r="L18" s="142" t="s">
        <v>142</v>
      </c>
      <c r="M18" s="144" t="s">
        <v>141</v>
      </c>
    </row>
    <row r="19" spans="1:13" x14ac:dyDescent="0.25">
      <c r="A19" s="12"/>
      <c r="B19" s="20"/>
      <c r="C19" s="14"/>
      <c r="D19" s="13"/>
      <c r="E19" s="13"/>
      <c r="F19" s="137"/>
      <c r="G19" s="138"/>
      <c r="H19" s="15"/>
      <c r="I19" s="15"/>
      <c r="J19" s="15"/>
      <c r="K19" s="141"/>
      <c r="L19" s="141"/>
      <c r="M19" s="13"/>
    </row>
    <row r="20" spans="1:13" ht="15.75" x14ac:dyDescent="0.25">
      <c r="A20" s="12"/>
      <c r="B20" s="30" t="s">
        <v>143</v>
      </c>
      <c r="C20" s="30"/>
      <c r="D20" s="30"/>
      <c r="E20" s="30"/>
      <c r="F20" s="30"/>
      <c r="G20" s="27"/>
      <c r="H20" s="18"/>
      <c r="I20" s="18"/>
      <c r="J20" s="15"/>
      <c r="K20" s="26"/>
      <c r="L20" s="26"/>
      <c r="M20" s="19"/>
    </row>
    <row r="21" spans="1:13" x14ac:dyDescent="0.25">
      <c r="A21" s="12">
        <v>1</v>
      </c>
      <c r="B21" s="146" t="s">
        <v>30</v>
      </c>
      <c r="C21" s="147">
        <v>2006</v>
      </c>
      <c r="D21" s="13" t="s">
        <v>11</v>
      </c>
      <c r="E21" s="13" t="s">
        <v>12</v>
      </c>
      <c r="F21" s="148">
        <v>113</v>
      </c>
      <c r="G21" s="138">
        <v>2.0833333333333333E-3</v>
      </c>
      <c r="H21" s="15" t="str">
        <f>IF([2]Финишка!$D$3=0," ",VLOOKUP(F21,[2]Финишка!$D$3:$E$150,2,FALSE))</f>
        <v xml:space="preserve"> </v>
      </c>
      <c r="I21" s="15" t="e">
        <f>H21-G21</f>
        <v>#VALUE!</v>
      </c>
      <c r="J21" s="15">
        <f>IF([2]Финишка!$A$3=0," ",VLOOKUP(F21,[2]Финишка!$A$3:$B$150,2,FALSE))</f>
        <v>1.1851851851851851E-2</v>
      </c>
      <c r="K21" s="26">
        <v>0</v>
      </c>
      <c r="L21" s="142" t="s">
        <v>138</v>
      </c>
      <c r="M21" s="19" t="s">
        <v>22</v>
      </c>
    </row>
    <row r="22" spans="1:13" x14ac:dyDescent="0.25">
      <c r="A22" s="12">
        <v>2</v>
      </c>
      <c r="B22" s="146" t="s">
        <v>21</v>
      </c>
      <c r="C22" s="147">
        <v>2006</v>
      </c>
      <c r="D22" s="13" t="s">
        <v>11</v>
      </c>
      <c r="E22" s="13" t="s">
        <v>12</v>
      </c>
      <c r="F22" s="148">
        <v>115</v>
      </c>
      <c r="G22" s="138">
        <v>2.0833333333333333E-3</v>
      </c>
      <c r="H22" s="15" t="str">
        <f>IF([2]Финишка!$D$3=0," ",VLOOKUP(F22,[2]Финишка!$D$3:$E$150,2,FALSE))</f>
        <v xml:space="preserve"> </v>
      </c>
      <c r="I22" s="15" t="e">
        <f>H22-G22</f>
        <v>#VALUE!</v>
      </c>
      <c r="J22" s="15">
        <f>IF([2]Финишка!$A$3=0," ",VLOOKUP(F22,[2]Финишка!$A$3:$B$150,2,FALSE))</f>
        <v>1.2013888888888888E-2</v>
      </c>
      <c r="K22" s="143">
        <f>J22-J21</f>
        <v>1.6203703703703692E-4</v>
      </c>
      <c r="L22" s="142" t="s">
        <v>140</v>
      </c>
      <c r="M22" s="19" t="s">
        <v>22</v>
      </c>
    </row>
    <row r="23" spans="1:13" x14ac:dyDescent="0.25">
      <c r="A23" s="12">
        <v>3</v>
      </c>
      <c r="B23" s="149" t="s">
        <v>44</v>
      </c>
      <c r="C23" s="142">
        <v>2006</v>
      </c>
      <c r="D23" s="13" t="s">
        <v>11</v>
      </c>
      <c r="E23" s="13" t="s">
        <v>12</v>
      </c>
      <c r="F23" s="148">
        <v>123</v>
      </c>
      <c r="G23" s="138">
        <v>2.0833333333333333E-3</v>
      </c>
      <c r="H23" s="15" t="str">
        <f>IF([2]Финишка!$D$3=0," ",VLOOKUP(F23,[2]Финишка!$D$3:$E$150,2,FALSE))</f>
        <v xml:space="preserve"> </v>
      </c>
      <c r="I23" s="15" t="e">
        <f>H23-G23</f>
        <v>#VALUE!</v>
      </c>
      <c r="J23" s="15">
        <f>IF([2]Финишка!$A$3=0," ",VLOOKUP(F23,[2]Финишка!$A$3:$B$150,2,FALSE))</f>
        <v>1.3738425925925926E-2</v>
      </c>
      <c r="K23" s="143">
        <f>J23-J21</f>
        <v>1.8865740740740752E-3</v>
      </c>
      <c r="L23" s="142" t="s">
        <v>140</v>
      </c>
      <c r="M23" s="13" t="s">
        <v>13</v>
      </c>
    </row>
    <row r="24" spans="1:13" x14ac:dyDescent="0.25">
      <c r="A24" s="14">
        <v>4</v>
      </c>
      <c r="B24" s="149" t="s">
        <v>100</v>
      </c>
      <c r="C24" s="142">
        <v>2006</v>
      </c>
      <c r="D24" s="13" t="s">
        <v>11</v>
      </c>
      <c r="E24" s="13" t="s">
        <v>12</v>
      </c>
      <c r="F24" s="148">
        <v>120</v>
      </c>
      <c r="G24" s="138">
        <v>2.0833333333333333E-3</v>
      </c>
      <c r="H24" s="15" t="str">
        <f>IF([2]Финишка!$D$3=0," ",VLOOKUP(F24,[2]Финишка!$D$3:$E$150,2,FALSE))</f>
        <v xml:space="preserve"> </v>
      </c>
      <c r="I24" s="15" t="e">
        <f>H24-G24</f>
        <v>#VALUE!</v>
      </c>
      <c r="J24" s="15">
        <f>IF([2]Финишка!$A$3=0," ",VLOOKUP(F24,[2]Финишка!$A$3:$B$150,2,FALSE))</f>
        <v>1.7395833333333336E-2</v>
      </c>
      <c r="K24" s="143">
        <f>J24-J21</f>
        <v>5.5439814814814848E-3</v>
      </c>
      <c r="L24" s="142" t="s">
        <v>142</v>
      </c>
      <c r="M24" s="19" t="s">
        <v>22</v>
      </c>
    </row>
    <row r="25" spans="1:13" x14ac:dyDescent="0.25">
      <c r="A25" s="150"/>
      <c r="B25" s="151"/>
      <c r="C25" s="39"/>
      <c r="D25" s="151"/>
      <c r="E25" s="151"/>
      <c r="F25" s="39"/>
      <c r="G25" s="39"/>
      <c r="H25" s="14"/>
      <c r="I25" s="14"/>
      <c r="J25" s="15"/>
      <c r="K25" s="26"/>
      <c r="L25" s="26"/>
      <c r="M25" s="19"/>
    </row>
    <row r="26" spans="1:13" ht="15.75" x14ac:dyDescent="0.25">
      <c r="A26" s="12"/>
      <c r="B26" s="30" t="s">
        <v>144</v>
      </c>
      <c r="C26" s="30"/>
      <c r="D26" s="30"/>
      <c r="E26" s="30"/>
      <c r="F26" s="30"/>
      <c r="G26" s="30"/>
      <c r="H26" s="14"/>
      <c r="I26" s="14"/>
      <c r="J26" s="15"/>
      <c r="K26" s="26"/>
      <c r="L26" s="26"/>
      <c r="M26" s="19"/>
    </row>
    <row r="27" spans="1:13" x14ac:dyDescent="0.25">
      <c r="A27" s="12">
        <v>1</v>
      </c>
      <c r="B27" s="13" t="s">
        <v>19</v>
      </c>
      <c r="C27" s="14">
        <v>2004</v>
      </c>
      <c r="D27" s="13" t="s">
        <v>11</v>
      </c>
      <c r="E27" s="13" t="s">
        <v>12</v>
      </c>
      <c r="F27" s="12">
        <v>180</v>
      </c>
      <c r="G27" s="138">
        <v>2.0833333333333333E-3</v>
      </c>
      <c r="H27" s="15" t="str">
        <f>IF([2]Финишка!$D$3=0," ",VLOOKUP(F27,[2]Финишка!$D$3:$E$150,2,FALSE))</f>
        <v xml:space="preserve"> </v>
      </c>
      <c r="I27" s="15" t="e">
        <f>H27-G27</f>
        <v>#VALUE!</v>
      </c>
      <c r="J27" s="15">
        <f>IF([2]Финишка!$A$3=0," ",VLOOKUP(F27,[2]Финишка!$A$3:$B$150,2,FALSE))</f>
        <v>1.0659722222222221E-2</v>
      </c>
      <c r="K27" s="26">
        <v>0</v>
      </c>
      <c r="L27" s="142" t="s">
        <v>118</v>
      </c>
      <c r="M27" s="13" t="s">
        <v>13</v>
      </c>
    </row>
    <row r="28" spans="1:13" x14ac:dyDescent="0.25">
      <c r="A28" s="12">
        <v>2</v>
      </c>
      <c r="B28" s="13" t="s">
        <v>34</v>
      </c>
      <c r="C28" s="14">
        <v>2003</v>
      </c>
      <c r="D28" s="13" t="s">
        <v>11</v>
      </c>
      <c r="E28" s="13" t="s">
        <v>12</v>
      </c>
      <c r="F28" s="12">
        <v>182</v>
      </c>
      <c r="G28" s="138">
        <v>2.0833333333333333E-3</v>
      </c>
      <c r="H28" s="15" t="str">
        <f>IF([2]Финишка!$D$3=0," ",VLOOKUP(F28,[2]Финишка!$D$3:$E$150,2,FALSE))</f>
        <v xml:space="preserve"> </v>
      </c>
      <c r="I28" s="15" t="e">
        <f>H28-G28</f>
        <v>#VALUE!</v>
      </c>
      <c r="J28" s="15">
        <f>IF([2]Финишка!$A$3=0," ",VLOOKUP(F28,[2]Финишка!$A$3:$B$150,2,FALSE))</f>
        <v>1.324074074074074E-2</v>
      </c>
      <c r="K28" s="143">
        <f>J28-J27</f>
        <v>2.5810185185185189E-3</v>
      </c>
      <c r="L28" s="142" t="s">
        <v>118</v>
      </c>
      <c r="M28" s="13" t="s">
        <v>13</v>
      </c>
    </row>
    <row r="29" spans="1:13" x14ac:dyDescent="0.25">
      <c r="A29" s="12">
        <v>3</v>
      </c>
      <c r="B29" s="13" t="s">
        <v>99</v>
      </c>
      <c r="C29" s="14">
        <v>2003</v>
      </c>
      <c r="D29" s="13" t="s">
        <v>11</v>
      </c>
      <c r="E29" s="13" t="s">
        <v>12</v>
      </c>
      <c r="F29" s="12">
        <v>185</v>
      </c>
      <c r="G29" s="138">
        <v>2.0833333333333333E-3</v>
      </c>
      <c r="H29" s="15" t="str">
        <f>IF([2]Финишка!$D$3=0," ",VLOOKUP(F29,[2]Финишка!$D$3:$E$150,2,FALSE))</f>
        <v xml:space="preserve"> </v>
      </c>
      <c r="I29" s="15" t="e">
        <f>H29-G29</f>
        <v>#VALUE!</v>
      </c>
      <c r="J29" s="15">
        <f>IF([2]Финишка!$A$3=0," ",VLOOKUP(F29,[2]Финишка!$A$3:$B$150,2,FALSE))</f>
        <v>1.4432870370370372E-2</v>
      </c>
      <c r="K29" s="143">
        <f>J29-J27</f>
        <v>3.7731481481481505E-3</v>
      </c>
      <c r="L29" s="142" t="s">
        <v>118</v>
      </c>
      <c r="M29" s="13" t="s">
        <v>13</v>
      </c>
    </row>
    <row r="30" spans="1:13" x14ac:dyDescent="0.25">
      <c r="A30" s="14">
        <v>4</v>
      </c>
      <c r="B30" s="13" t="s">
        <v>35</v>
      </c>
      <c r="C30" s="14">
        <v>2003</v>
      </c>
      <c r="D30" s="13" t="s">
        <v>11</v>
      </c>
      <c r="E30" s="13" t="s">
        <v>12</v>
      </c>
      <c r="F30" s="12">
        <v>183</v>
      </c>
      <c r="G30" s="138">
        <v>2.0833333333333333E-3</v>
      </c>
      <c r="H30" s="15" t="str">
        <f>IF([2]Финишка!$D$3=0," ",VLOOKUP(F30,[2]Финишка!$D$3:$E$150,2,FALSE))</f>
        <v xml:space="preserve"> </v>
      </c>
      <c r="I30" s="15" t="e">
        <f>H30-G30</f>
        <v>#VALUE!</v>
      </c>
      <c r="J30" s="15">
        <f>IF([2]Финишка!$A$3=0," ",VLOOKUP(F30,[2]Финишка!$A$3:$B$150,2,FALSE))</f>
        <v>1.4965277777777779E-2</v>
      </c>
      <c r="K30" s="143">
        <f>J30-J27</f>
        <v>4.3055555555555573E-3</v>
      </c>
      <c r="L30" s="142" t="s">
        <v>119</v>
      </c>
      <c r="M30" s="13" t="s">
        <v>13</v>
      </c>
    </row>
    <row r="31" spans="1:13" x14ac:dyDescent="0.25">
      <c r="A31" s="150"/>
      <c r="B31" s="151"/>
      <c r="C31" s="39"/>
      <c r="D31" s="151"/>
      <c r="E31" s="151"/>
      <c r="F31" s="39"/>
      <c r="G31" s="39"/>
      <c r="H31" s="14"/>
      <c r="I31" s="14"/>
      <c r="J31" s="15"/>
      <c r="K31" s="26"/>
      <c r="L31" s="26"/>
      <c r="M31" s="19"/>
    </row>
    <row r="32" spans="1:13" ht="15.75" x14ac:dyDescent="0.25">
      <c r="A32" s="14"/>
      <c r="B32" s="30" t="s">
        <v>145</v>
      </c>
      <c r="C32" s="30"/>
      <c r="D32" s="30"/>
      <c r="E32" s="30"/>
      <c r="F32" s="30"/>
      <c r="G32" s="30"/>
      <c r="H32" s="14"/>
      <c r="I32" s="14"/>
      <c r="J32" s="15"/>
      <c r="K32" s="26"/>
      <c r="L32" s="26"/>
      <c r="M32" s="19"/>
    </row>
    <row r="33" spans="1:13" x14ac:dyDescent="0.25">
      <c r="A33" s="12">
        <v>1</v>
      </c>
      <c r="B33" s="152" t="s">
        <v>20</v>
      </c>
      <c r="C33" s="147">
        <v>2004</v>
      </c>
      <c r="D33" s="25" t="s">
        <v>11</v>
      </c>
      <c r="E33" s="25" t="s">
        <v>12</v>
      </c>
      <c r="F33" s="148">
        <v>99</v>
      </c>
      <c r="G33" s="138">
        <v>2.0833333333333333E-3</v>
      </c>
      <c r="H33" s="15" t="str">
        <f>IF([2]Финишка!$D$3=0," ",VLOOKUP(F33,[2]Финишка!$D$3:$E$150,2,FALSE))</f>
        <v xml:space="preserve"> </v>
      </c>
      <c r="I33" s="15" t="e">
        <f>H33-G33</f>
        <v>#VALUE!</v>
      </c>
      <c r="J33" s="15">
        <f>IF([2]Финишка!$A$3=0," ",VLOOKUP(F33,[2]Финишка!$A$3:$B$150,2,FALSE))</f>
        <v>1.1550925925925925E-2</v>
      </c>
      <c r="K33" s="26">
        <v>0</v>
      </c>
      <c r="L33" s="142" t="s">
        <v>118</v>
      </c>
      <c r="M33" s="13" t="s">
        <v>13</v>
      </c>
    </row>
    <row r="34" spans="1:13" x14ac:dyDescent="0.25">
      <c r="A34" s="12">
        <v>2</v>
      </c>
      <c r="B34" s="152" t="s">
        <v>146</v>
      </c>
      <c r="C34" s="147">
        <v>2003</v>
      </c>
      <c r="D34" s="25" t="s">
        <v>11</v>
      </c>
      <c r="E34" s="25" t="s">
        <v>12</v>
      </c>
      <c r="F34" s="148">
        <v>105</v>
      </c>
      <c r="G34" s="138">
        <v>2.0833333333333333E-3</v>
      </c>
      <c r="H34" s="15" t="str">
        <f>IF([2]Финишка!$D$3=0," ",VLOOKUP(F34,[2]Финишка!$D$3:$E$150,2,FALSE))</f>
        <v xml:space="preserve"> </v>
      </c>
      <c r="I34" s="15" t="e">
        <f>H34-G34</f>
        <v>#VALUE!</v>
      </c>
      <c r="J34" s="15">
        <f>IF([2]Финишка!$A$3=0," ",VLOOKUP(F34,[2]Финишка!$A$3:$B$150,2,FALSE))</f>
        <v>1.1828703703703704E-2</v>
      </c>
      <c r="K34" s="143">
        <f>J34-J33</f>
        <v>2.7777777777777957E-4</v>
      </c>
      <c r="L34" s="142" t="s">
        <v>118</v>
      </c>
      <c r="M34" s="13" t="s">
        <v>13</v>
      </c>
    </row>
    <row r="35" spans="1:13" x14ac:dyDescent="0.25">
      <c r="A35" s="12">
        <v>3</v>
      </c>
      <c r="B35" s="152" t="s">
        <v>93</v>
      </c>
      <c r="C35" s="147">
        <v>2004</v>
      </c>
      <c r="D35" s="25" t="s">
        <v>11</v>
      </c>
      <c r="E35" s="25" t="s">
        <v>12</v>
      </c>
      <c r="F35" s="148">
        <v>98</v>
      </c>
      <c r="G35" s="138">
        <v>2.0833333333333333E-3</v>
      </c>
      <c r="H35" s="15" t="str">
        <f>IF([2]Финишка!$D$3=0," ",VLOOKUP(F35,[2]Финишка!$D$3:$E$150,2,FALSE))</f>
        <v xml:space="preserve"> </v>
      </c>
      <c r="I35" s="15" t="e">
        <f>H35-G35</f>
        <v>#VALUE!</v>
      </c>
      <c r="J35" s="15">
        <f>IF([2]Финишка!$A$3=0," ",VLOOKUP(F35,[2]Финишка!$A$3:$B$150,2,FALSE))</f>
        <v>1.2291666666666666E-2</v>
      </c>
      <c r="K35" s="143">
        <f>J35-J33</f>
        <v>7.4074074074074146E-4</v>
      </c>
      <c r="L35" s="142" t="s">
        <v>118</v>
      </c>
      <c r="M35" s="19" t="s">
        <v>23</v>
      </c>
    </row>
    <row r="36" spans="1:13" x14ac:dyDescent="0.25">
      <c r="A36" s="14">
        <v>4</v>
      </c>
      <c r="B36" s="152" t="s">
        <v>95</v>
      </c>
      <c r="C36" s="147">
        <v>2004</v>
      </c>
      <c r="D36" s="25" t="s">
        <v>11</v>
      </c>
      <c r="E36" s="25" t="s">
        <v>12</v>
      </c>
      <c r="F36" s="148">
        <v>106</v>
      </c>
      <c r="G36" s="138">
        <v>2.0833333333333333E-3</v>
      </c>
      <c r="H36" s="15" t="str">
        <f>IF([2]Финишка!$D$3=0," ",VLOOKUP(F36,[2]Финишка!$D$3:$E$150,2,FALSE))</f>
        <v xml:space="preserve"> </v>
      </c>
      <c r="I36" s="15" t="e">
        <f>H36-G36</f>
        <v>#VALUE!</v>
      </c>
      <c r="J36" s="15">
        <f>IF([2]Финишка!$A$3=0," ",VLOOKUP(F36,[2]Финишка!$A$3:$B$150,2,FALSE))</f>
        <v>1.3530092592592594E-2</v>
      </c>
      <c r="K36" s="143">
        <f>J36-J33</f>
        <v>1.979166666666669E-3</v>
      </c>
      <c r="L36" s="142" t="s">
        <v>119</v>
      </c>
      <c r="M36" s="13" t="s">
        <v>13</v>
      </c>
    </row>
    <row r="37" spans="1:13" x14ac:dyDescent="0.25">
      <c r="A37" s="14"/>
      <c r="B37" s="149" t="s">
        <v>24</v>
      </c>
      <c r="C37" s="142">
        <v>2003</v>
      </c>
      <c r="D37" s="25" t="s">
        <v>11</v>
      </c>
      <c r="E37" s="25" t="s">
        <v>12</v>
      </c>
      <c r="F37" s="148">
        <v>100</v>
      </c>
      <c r="G37" s="138">
        <v>2.0833333333333333E-3</v>
      </c>
      <c r="H37" s="15" t="str">
        <f>IF([2]Финишка!$D$3=0," ",VLOOKUP(F37,[2]Финишка!$D$3:$E$150,2,FALSE))</f>
        <v xml:space="preserve"> </v>
      </c>
      <c r="I37" s="15" t="e">
        <f>H37-G37</f>
        <v>#VALUE!</v>
      </c>
      <c r="J37" s="15" t="str">
        <f>IF([2]Финишка!$A$3=0," ",VLOOKUP(F37,[2]Финишка!$A$3:$B$150,2,FALSE))</f>
        <v>сошел</v>
      </c>
      <c r="K37" s="26"/>
      <c r="L37" s="26"/>
      <c r="M37" s="13" t="s">
        <v>13</v>
      </c>
    </row>
    <row r="38" spans="1:13" x14ac:dyDescent="0.25">
      <c r="A38" s="150"/>
      <c r="B38" s="151"/>
      <c r="C38" s="39"/>
      <c r="D38" s="151"/>
      <c r="E38" s="151"/>
      <c r="F38" s="39"/>
      <c r="G38" s="39"/>
      <c r="H38" s="14"/>
      <c r="I38" s="14"/>
      <c r="J38" s="15"/>
      <c r="K38" s="26"/>
      <c r="L38" s="26"/>
      <c r="M38" s="19"/>
    </row>
    <row r="39" spans="1:13" x14ac:dyDescent="0.25">
      <c r="A39" s="14"/>
      <c r="B39" s="13"/>
      <c r="C39" s="14"/>
      <c r="D39" s="13"/>
      <c r="E39" s="13"/>
      <c r="F39" s="14"/>
      <c r="G39" s="14"/>
      <c r="H39" s="14"/>
      <c r="I39" s="14"/>
      <c r="J39" s="17"/>
      <c r="K39" s="16"/>
      <c r="L39" s="16"/>
      <c r="M39" s="13"/>
    </row>
    <row r="40" spans="1:13" x14ac:dyDescent="0.25">
      <c r="A40" s="14"/>
      <c r="B40" s="13"/>
      <c r="C40" s="14"/>
      <c r="D40" s="13"/>
      <c r="E40" s="13"/>
      <c r="F40" s="14"/>
      <c r="G40" s="14"/>
      <c r="H40" s="14"/>
      <c r="I40" s="14"/>
      <c r="J40" s="17"/>
      <c r="K40" s="16"/>
      <c r="L40" s="16"/>
      <c r="M40" s="13"/>
    </row>
    <row r="41" spans="1:13" x14ac:dyDescent="0.25">
      <c r="A41" s="14"/>
      <c r="B41" s="13"/>
      <c r="C41" s="14"/>
      <c r="D41" s="13"/>
      <c r="E41" s="13"/>
      <c r="F41" s="14"/>
      <c r="G41" s="14"/>
      <c r="H41" s="14"/>
      <c r="I41" s="14"/>
      <c r="J41" s="17"/>
      <c r="K41" s="16"/>
      <c r="L41" s="16"/>
      <c r="M41" s="13"/>
    </row>
    <row r="42" spans="1:13" x14ac:dyDescent="0.25">
      <c r="A42" s="14"/>
      <c r="B42" s="13"/>
      <c r="C42" s="14"/>
      <c r="D42" s="13"/>
      <c r="E42" s="13"/>
      <c r="F42" s="14"/>
      <c r="G42" s="14"/>
      <c r="H42" s="14"/>
      <c r="I42" s="14"/>
      <c r="J42" s="17"/>
      <c r="K42" s="16"/>
      <c r="L42" s="16"/>
      <c r="M42" s="13"/>
    </row>
    <row r="43" spans="1:13" x14ac:dyDescent="0.25">
      <c r="A43" s="14"/>
      <c r="B43" s="13"/>
      <c r="C43" s="14"/>
      <c r="D43" s="13"/>
      <c r="E43" s="13"/>
      <c r="F43" s="14"/>
      <c r="G43" s="14"/>
      <c r="H43" s="14"/>
      <c r="I43" s="14"/>
      <c r="J43" s="14"/>
      <c r="K43" s="14"/>
      <c r="L43" s="14"/>
      <c r="M43" s="13"/>
    </row>
    <row r="44" spans="1:13" x14ac:dyDescent="0.25">
      <c r="A44" s="14"/>
      <c r="B44" s="13"/>
      <c r="C44" s="14"/>
      <c r="D44" s="20" t="s">
        <v>147</v>
      </c>
      <c r="E44" s="14"/>
      <c r="F44" s="14"/>
      <c r="G44" s="14"/>
      <c r="H44" s="14"/>
      <c r="I44" s="14"/>
      <c r="J44" s="20" t="s">
        <v>148</v>
      </c>
      <c r="K44" s="14"/>
      <c r="L44" s="14"/>
      <c r="M44" s="13"/>
    </row>
    <row r="45" spans="1:13" x14ac:dyDescent="0.25">
      <c r="A45" s="14"/>
      <c r="B45" s="13"/>
      <c r="C45" s="14"/>
      <c r="D45" s="20"/>
      <c r="E45" s="14"/>
      <c r="F45" s="14"/>
      <c r="G45" s="14"/>
      <c r="H45" s="14"/>
      <c r="I45" s="14"/>
      <c r="J45" s="20"/>
      <c r="K45" s="14"/>
      <c r="L45" s="14"/>
      <c r="M45" s="13"/>
    </row>
    <row r="46" spans="1:13" x14ac:dyDescent="0.25">
      <c r="A46" s="14"/>
      <c r="B46" s="13"/>
      <c r="C46" s="14"/>
      <c r="D46" s="20"/>
      <c r="E46" s="14"/>
      <c r="F46" s="14"/>
      <c r="G46" s="14"/>
      <c r="H46" s="14"/>
      <c r="I46" s="14"/>
      <c r="J46" s="20"/>
      <c r="K46" s="14"/>
      <c r="L46" s="14"/>
      <c r="M46" s="13"/>
    </row>
    <row r="47" spans="1:13" x14ac:dyDescent="0.25">
      <c r="A47" s="14"/>
      <c r="B47" s="13"/>
      <c r="C47" s="14"/>
      <c r="D47" s="20" t="s">
        <v>149</v>
      </c>
      <c r="E47" s="14"/>
      <c r="F47" s="14"/>
      <c r="G47" s="14"/>
      <c r="H47" s="14"/>
      <c r="I47" s="14"/>
      <c r="J47" s="20" t="s">
        <v>150</v>
      </c>
      <c r="K47" s="14"/>
      <c r="L47" s="14"/>
      <c r="M47" s="13"/>
    </row>
    <row r="48" spans="1:13" x14ac:dyDescent="0.25">
      <c r="A48" s="14"/>
      <c r="B48" s="13"/>
      <c r="C48" s="14"/>
      <c r="D48" s="13"/>
      <c r="E48" s="13"/>
      <c r="F48" s="14"/>
      <c r="G48" s="14"/>
      <c r="H48" s="14"/>
      <c r="I48" s="14"/>
      <c r="J48" s="14"/>
      <c r="K48" s="14"/>
      <c r="L48" s="14"/>
      <c r="M48" s="13"/>
    </row>
    <row r="49" spans="1:13" x14ac:dyDescent="0.25">
      <c r="A49" s="14"/>
      <c r="B49" s="13"/>
      <c r="C49" s="14"/>
      <c r="D49" s="13"/>
      <c r="E49" s="13"/>
      <c r="F49" s="14"/>
      <c r="G49" s="14"/>
      <c r="H49" s="14"/>
      <c r="I49" s="14"/>
      <c r="J49" s="14"/>
      <c r="K49" s="14"/>
      <c r="L49" s="14"/>
      <c r="M49" s="13"/>
    </row>
    <row r="50" spans="1:13" x14ac:dyDescent="0.25">
      <c r="A50" s="14"/>
      <c r="B50" s="13"/>
      <c r="C50" s="14"/>
      <c r="D50" s="13"/>
      <c r="E50" s="13"/>
      <c r="F50" s="14"/>
      <c r="G50" s="14"/>
      <c r="H50" s="14"/>
      <c r="I50" s="14"/>
      <c r="J50" s="14"/>
      <c r="K50" s="14"/>
      <c r="L50" s="14"/>
      <c r="M50" s="13"/>
    </row>
    <row r="51" spans="1:13" x14ac:dyDescent="0.25">
      <c r="A51" s="14"/>
      <c r="B51" s="13"/>
      <c r="C51" s="14"/>
      <c r="D51" s="13"/>
      <c r="E51" s="13"/>
      <c r="F51" s="14"/>
      <c r="G51" s="14"/>
      <c r="H51" s="14"/>
      <c r="I51" s="14"/>
      <c r="J51" s="14"/>
      <c r="K51" s="14"/>
      <c r="L51" s="14"/>
      <c r="M51" s="13"/>
    </row>
    <row r="52" spans="1:13" x14ac:dyDescent="0.25">
      <c r="A52" s="14"/>
      <c r="B52" s="13"/>
      <c r="C52" s="14"/>
      <c r="D52" s="13"/>
      <c r="E52" s="13"/>
      <c r="F52" s="14"/>
      <c r="G52" s="14"/>
      <c r="H52" s="14"/>
      <c r="I52" s="14"/>
      <c r="J52" s="14"/>
      <c r="K52" s="14"/>
      <c r="L52" s="14"/>
      <c r="M52" s="13"/>
    </row>
    <row r="53" spans="1:13" x14ac:dyDescent="0.25">
      <c r="A53" s="14"/>
      <c r="B53" s="13"/>
      <c r="C53" s="14"/>
      <c r="D53" s="13"/>
      <c r="E53" s="13"/>
      <c r="F53" s="14"/>
      <c r="G53" s="14"/>
      <c r="H53" s="14"/>
      <c r="I53" s="14"/>
      <c r="J53" s="14"/>
      <c r="K53" s="14"/>
      <c r="L53" s="14"/>
      <c r="M53" s="13"/>
    </row>
    <row r="54" spans="1:13" x14ac:dyDescent="0.25">
      <c r="A54" s="14"/>
      <c r="B54" s="13"/>
      <c r="C54" s="14"/>
      <c r="D54" s="13"/>
      <c r="E54" s="13"/>
      <c r="F54" s="14"/>
      <c r="G54" s="14"/>
      <c r="H54" s="14"/>
      <c r="I54" s="14"/>
      <c r="J54" s="14"/>
      <c r="K54" s="14"/>
      <c r="L54" s="14"/>
      <c r="M54" s="13"/>
    </row>
    <row r="55" spans="1:13" x14ac:dyDescent="0.25">
      <c r="A55" s="14"/>
      <c r="B55" s="13"/>
      <c r="C55" s="14"/>
      <c r="D55" s="13"/>
      <c r="E55" s="13"/>
      <c r="F55" s="14"/>
      <c r="G55" s="14"/>
      <c r="H55" s="14"/>
      <c r="I55" s="14"/>
      <c r="J55" s="14"/>
      <c r="K55" s="14"/>
      <c r="L55" s="14"/>
      <c r="M55" s="13"/>
    </row>
    <row r="56" spans="1:13" x14ac:dyDescent="0.25">
      <c r="A56" s="14"/>
      <c r="B56" s="13"/>
      <c r="C56" s="14"/>
      <c r="D56" s="13"/>
      <c r="E56" s="13"/>
      <c r="F56" s="14"/>
      <c r="G56" s="14"/>
      <c r="H56" s="14"/>
      <c r="I56" s="14"/>
      <c r="J56" s="14"/>
      <c r="K56" s="14"/>
      <c r="L56" s="14"/>
      <c r="M56" s="13"/>
    </row>
    <row r="57" spans="1:13" x14ac:dyDescent="0.25">
      <c r="A57" s="14"/>
      <c r="B57" s="13"/>
      <c r="C57" s="14"/>
      <c r="D57" s="13"/>
      <c r="E57" s="13"/>
      <c r="F57" s="14"/>
      <c r="G57" s="14"/>
      <c r="H57" s="14"/>
      <c r="I57" s="14"/>
      <c r="J57" s="14"/>
      <c r="K57" s="14"/>
      <c r="L57" s="14"/>
      <c r="M57" s="13"/>
    </row>
    <row r="58" spans="1:13" x14ac:dyDescent="0.25">
      <c r="A58" s="14"/>
      <c r="B58" s="13"/>
      <c r="C58" s="14"/>
      <c r="D58" s="13"/>
      <c r="E58" s="13"/>
      <c r="F58" s="14"/>
      <c r="G58" s="14"/>
      <c r="H58" s="14"/>
      <c r="I58" s="14"/>
      <c r="J58" s="14"/>
      <c r="K58" s="14"/>
      <c r="L58" s="14"/>
      <c r="M58" s="13"/>
    </row>
    <row r="59" spans="1:13" x14ac:dyDescent="0.25">
      <c r="A59" s="14"/>
      <c r="B59" s="13"/>
      <c r="C59" s="14"/>
      <c r="D59" s="13"/>
      <c r="E59" s="13"/>
      <c r="F59" s="14"/>
      <c r="G59" s="14"/>
      <c r="H59" s="14"/>
      <c r="I59" s="14"/>
      <c r="J59" s="14"/>
      <c r="K59" s="14"/>
      <c r="L59" s="14"/>
      <c r="M59" s="13"/>
    </row>
    <row r="60" spans="1:13" x14ac:dyDescent="0.25">
      <c r="A60" s="14"/>
      <c r="B60" s="13"/>
      <c r="C60" s="14"/>
      <c r="D60" s="13"/>
      <c r="E60" s="13"/>
      <c r="F60" s="14"/>
      <c r="G60" s="14"/>
      <c r="H60" s="14"/>
      <c r="I60" s="14"/>
      <c r="J60" s="14"/>
      <c r="K60" s="14"/>
      <c r="L60" s="14"/>
      <c r="M60" s="13"/>
    </row>
    <row r="61" spans="1:13" x14ac:dyDescent="0.25">
      <c r="A61" s="14"/>
      <c r="B61" s="13"/>
      <c r="C61" s="14"/>
      <c r="D61" s="13"/>
      <c r="E61" s="13"/>
      <c r="F61" s="14"/>
      <c r="G61" s="14"/>
      <c r="H61" s="14"/>
      <c r="I61" s="14"/>
      <c r="J61" s="14"/>
      <c r="K61" s="14"/>
      <c r="L61" s="14"/>
      <c r="M61" s="13"/>
    </row>
    <row r="62" spans="1:13" x14ac:dyDescent="0.25">
      <c r="A62" s="14"/>
      <c r="B62" s="13"/>
      <c r="C62" s="14"/>
      <c r="D62" s="13"/>
      <c r="E62" s="13"/>
      <c r="F62" s="14"/>
      <c r="G62" s="14"/>
      <c r="H62" s="14"/>
      <c r="I62" s="14"/>
      <c r="J62" s="14"/>
      <c r="K62" s="14"/>
      <c r="L62" s="14"/>
      <c r="M62" s="13"/>
    </row>
    <row r="63" spans="1:13" x14ac:dyDescent="0.25">
      <c r="A63" s="14"/>
      <c r="B63" s="13"/>
      <c r="C63" s="14"/>
      <c r="D63" s="13"/>
      <c r="E63" s="13"/>
      <c r="F63" s="14"/>
      <c r="G63" s="14"/>
      <c r="H63" s="14"/>
      <c r="I63" s="14"/>
      <c r="J63" s="14"/>
      <c r="K63" s="14"/>
      <c r="L63" s="14"/>
      <c r="M63" s="13"/>
    </row>
    <row r="64" spans="1:13" x14ac:dyDescent="0.25">
      <c r="A64" s="14"/>
      <c r="B64" s="13"/>
      <c r="C64" s="14"/>
      <c r="D64" s="13"/>
      <c r="E64" s="13"/>
      <c r="F64" s="14"/>
      <c r="G64" s="14"/>
      <c r="H64" s="14"/>
      <c r="I64" s="14"/>
      <c r="J64" s="14"/>
      <c r="K64" s="14"/>
      <c r="L64" s="14"/>
      <c r="M64" s="13"/>
    </row>
    <row r="65" spans="1:13" x14ac:dyDescent="0.25">
      <c r="A65" s="14"/>
      <c r="B65" s="13"/>
      <c r="C65" s="14"/>
      <c r="D65" s="13"/>
      <c r="E65" s="13"/>
      <c r="F65" s="14"/>
      <c r="G65" s="14"/>
      <c r="H65" s="14"/>
      <c r="I65" s="14"/>
      <c r="J65" s="14"/>
      <c r="K65" s="14"/>
      <c r="L65" s="14"/>
      <c r="M65" s="13"/>
    </row>
    <row r="66" spans="1:13" x14ac:dyDescent="0.25">
      <c r="A66" s="14"/>
      <c r="B66" s="13"/>
      <c r="C66" s="14"/>
      <c r="D66" s="13"/>
      <c r="E66" s="13"/>
      <c r="F66" s="14"/>
      <c r="G66" s="14"/>
      <c r="H66" s="14"/>
      <c r="I66" s="14"/>
      <c r="J66" s="14"/>
      <c r="K66" s="14"/>
      <c r="L66" s="14"/>
      <c r="M66" s="13"/>
    </row>
    <row r="67" spans="1:13" x14ac:dyDescent="0.25">
      <c r="A67" s="14"/>
      <c r="B67" s="13"/>
      <c r="C67" s="14"/>
      <c r="D67" s="13"/>
      <c r="E67" s="13"/>
      <c r="F67" s="14"/>
      <c r="G67" s="14"/>
      <c r="H67" s="14"/>
      <c r="I67" s="14"/>
      <c r="J67" s="14"/>
      <c r="K67" s="14"/>
      <c r="L67" s="14"/>
      <c r="M67" s="13"/>
    </row>
    <row r="68" spans="1:13" x14ac:dyDescent="0.25">
      <c r="A68" s="14"/>
      <c r="B68" s="13"/>
      <c r="C68" s="14"/>
      <c r="D68" s="13"/>
      <c r="E68" s="13"/>
      <c r="F68" s="14"/>
      <c r="G68" s="14"/>
      <c r="H68" s="14"/>
      <c r="I68" s="14"/>
      <c r="J68" s="14"/>
      <c r="K68" s="14"/>
      <c r="L68" s="14"/>
      <c r="M68" s="13"/>
    </row>
    <row r="69" spans="1:13" x14ac:dyDescent="0.25">
      <c r="A69" s="14"/>
      <c r="B69" s="13"/>
      <c r="C69" s="14"/>
      <c r="D69" s="13"/>
      <c r="E69" s="13"/>
      <c r="F69" s="14"/>
      <c r="G69" s="14"/>
      <c r="H69" s="14"/>
      <c r="I69" s="14"/>
      <c r="J69" s="14"/>
      <c r="K69" s="14"/>
      <c r="L69" s="14"/>
      <c r="M69" s="13"/>
    </row>
    <row r="70" spans="1:13" x14ac:dyDescent="0.25">
      <c r="A70" s="14"/>
      <c r="B70" s="13"/>
      <c r="C70" s="14"/>
      <c r="D70" s="13"/>
      <c r="E70" s="13"/>
      <c r="F70" s="14"/>
      <c r="G70" s="14"/>
      <c r="H70" s="14"/>
      <c r="I70" s="14"/>
      <c r="J70" s="14"/>
      <c r="K70" s="14"/>
      <c r="L70" s="14"/>
      <c r="M70" s="13"/>
    </row>
    <row r="71" spans="1:13" x14ac:dyDescent="0.25">
      <c r="A71" s="14"/>
      <c r="B71" s="13"/>
      <c r="C71" s="14"/>
      <c r="D71" s="13"/>
      <c r="E71" s="13"/>
      <c r="F71" s="14"/>
      <c r="G71" s="14"/>
      <c r="H71" s="14"/>
      <c r="I71" s="14"/>
      <c r="J71" s="14"/>
      <c r="K71" s="14"/>
      <c r="L71" s="14"/>
      <c r="M71" s="13"/>
    </row>
    <row r="72" spans="1:13" x14ac:dyDescent="0.25">
      <c r="A72" s="14"/>
      <c r="B72" s="13"/>
      <c r="C72" s="14"/>
      <c r="D72" s="13"/>
      <c r="E72" s="13"/>
      <c r="F72" s="14"/>
      <c r="G72" s="14"/>
      <c r="H72" s="14"/>
      <c r="I72" s="14"/>
      <c r="J72" s="14"/>
      <c r="K72" s="14"/>
      <c r="L72" s="14"/>
      <c r="M72" s="13"/>
    </row>
    <row r="73" spans="1:13" x14ac:dyDescent="0.25">
      <c r="A73" s="14"/>
      <c r="B73" s="13"/>
      <c r="C73" s="14"/>
      <c r="D73" s="13"/>
      <c r="E73" s="13"/>
      <c r="F73" s="14"/>
      <c r="G73" s="14"/>
      <c r="H73" s="14"/>
      <c r="I73" s="14"/>
      <c r="J73" s="14"/>
      <c r="K73" s="14"/>
      <c r="L73" s="14"/>
      <c r="M73" s="13"/>
    </row>
    <row r="74" spans="1:13" x14ac:dyDescent="0.25">
      <c r="A74" s="14"/>
      <c r="B74" s="13"/>
      <c r="C74" s="14"/>
      <c r="D74" s="13"/>
      <c r="E74" s="13"/>
      <c r="F74" s="14"/>
      <c r="G74" s="14"/>
      <c r="H74" s="14"/>
      <c r="I74" s="14"/>
      <c r="J74" s="14"/>
      <c r="K74" s="14"/>
      <c r="L74" s="14"/>
      <c r="M74" s="13"/>
    </row>
    <row r="75" spans="1:13" x14ac:dyDescent="0.25">
      <c r="A75" s="14"/>
      <c r="B75" s="13"/>
      <c r="C75" s="14"/>
      <c r="D75" s="13"/>
      <c r="E75" s="13"/>
      <c r="F75" s="14"/>
      <c r="G75" s="14"/>
      <c r="H75" s="14"/>
      <c r="I75" s="14"/>
      <c r="J75" s="14"/>
      <c r="K75" s="14"/>
      <c r="L75" s="14"/>
      <c r="M75" s="13"/>
    </row>
    <row r="76" spans="1:13" x14ac:dyDescent="0.25">
      <c r="A76" s="14"/>
      <c r="B76" s="13"/>
      <c r="C76" s="14"/>
      <c r="D76" s="13"/>
      <c r="E76" s="13"/>
      <c r="F76" s="14"/>
      <c r="G76" s="14"/>
      <c r="H76" s="14"/>
      <c r="I76" s="14"/>
      <c r="J76" s="14"/>
      <c r="K76" s="14"/>
      <c r="L76" s="14"/>
      <c r="M76" s="13"/>
    </row>
    <row r="77" spans="1:13" x14ac:dyDescent="0.25">
      <c r="A77" s="14"/>
      <c r="B77" s="13"/>
      <c r="C77" s="14"/>
      <c r="D77" s="13"/>
      <c r="E77" s="13"/>
      <c r="F77" s="14"/>
      <c r="G77" s="14"/>
      <c r="H77" s="14"/>
      <c r="I77" s="14"/>
      <c r="J77" s="14"/>
      <c r="K77" s="14"/>
      <c r="L77" s="14"/>
      <c r="M77" s="13"/>
    </row>
    <row r="78" spans="1:13" x14ac:dyDescent="0.25">
      <c r="A78" s="14"/>
      <c r="B78" s="13"/>
      <c r="C78" s="14"/>
      <c r="D78" s="13"/>
      <c r="E78" s="13"/>
      <c r="F78" s="14"/>
      <c r="G78" s="14"/>
      <c r="H78" s="14"/>
      <c r="I78" s="14"/>
      <c r="J78" s="14"/>
      <c r="K78" s="14"/>
      <c r="L78" s="14"/>
      <c r="M78" s="13"/>
    </row>
    <row r="79" spans="1:13" x14ac:dyDescent="0.25">
      <c r="A79" s="14"/>
      <c r="B79" s="13"/>
      <c r="C79" s="14"/>
      <c r="D79" s="13"/>
      <c r="E79" s="13"/>
      <c r="F79" s="14"/>
      <c r="G79" s="14"/>
      <c r="H79" s="14"/>
      <c r="I79" s="14"/>
      <c r="J79" s="14"/>
      <c r="K79" s="14"/>
      <c r="L79" s="14"/>
      <c r="M79" s="13"/>
    </row>
    <row r="80" spans="1:13" x14ac:dyDescent="0.25">
      <c r="A80" s="14"/>
      <c r="B80" s="13"/>
      <c r="C80" s="14"/>
      <c r="D80" s="13"/>
      <c r="E80" s="13"/>
      <c r="F80" s="14"/>
      <c r="G80" s="14"/>
      <c r="H80" s="14"/>
      <c r="I80" s="14"/>
      <c r="J80" s="14"/>
      <c r="K80" s="14"/>
      <c r="L80" s="14"/>
      <c r="M80" s="13"/>
    </row>
    <row r="81" spans="1:13" x14ac:dyDescent="0.25">
      <c r="A81" s="14"/>
      <c r="B81" s="13"/>
      <c r="C81" s="14"/>
      <c r="D81" s="13"/>
      <c r="E81" s="13"/>
      <c r="F81" s="14"/>
      <c r="G81" s="14"/>
      <c r="H81" s="14"/>
      <c r="I81" s="14"/>
      <c r="J81" s="14"/>
      <c r="K81" s="14"/>
      <c r="L81" s="14"/>
      <c r="M81" s="13"/>
    </row>
    <row r="82" spans="1:13" x14ac:dyDescent="0.25">
      <c r="A82" s="14"/>
      <c r="B82" s="13"/>
      <c r="C82" s="14"/>
      <c r="D82" s="13"/>
      <c r="E82" s="13"/>
      <c r="F82" s="14"/>
      <c r="G82" s="14"/>
      <c r="H82" s="14"/>
      <c r="I82" s="14"/>
      <c r="J82" s="14"/>
      <c r="K82" s="14"/>
      <c r="L82" s="14"/>
      <c r="M82" s="13"/>
    </row>
    <row r="83" spans="1:13" x14ac:dyDescent="0.25">
      <c r="A83" s="14"/>
      <c r="B83" s="13"/>
      <c r="C83" s="14"/>
      <c r="D83" s="13"/>
      <c r="E83" s="13"/>
      <c r="F83" s="14"/>
      <c r="G83" s="14"/>
      <c r="H83" s="14"/>
      <c r="I83" s="14"/>
      <c r="J83" s="14"/>
      <c r="K83" s="14"/>
      <c r="L83" s="14"/>
      <c r="M83" s="13"/>
    </row>
    <row r="84" spans="1:13" x14ac:dyDescent="0.25">
      <c r="A84" s="14"/>
      <c r="B84" s="13"/>
      <c r="C84" s="14"/>
      <c r="D84" s="13"/>
      <c r="E84" s="13"/>
      <c r="F84" s="14"/>
      <c r="G84" s="14"/>
      <c r="H84" s="14"/>
      <c r="I84" s="14"/>
      <c r="J84" s="14"/>
      <c r="K84" s="14"/>
      <c r="L84" s="14"/>
      <c r="M84" s="13"/>
    </row>
    <row r="85" spans="1:13" x14ac:dyDescent="0.25">
      <c r="A85" s="14"/>
      <c r="B85" s="13"/>
      <c r="C85" s="14"/>
      <c r="D85" s="13"/>
      <c r="E85" s="13"/>
      <c r="F85" s="14"/>
      <c r="G85" s="14"/>
      <c r="H85" s="14"/>
      <c r="I85" s="14"/>
      <c r="J85" s="14"/>
      <c r="K85" s="14"/>
      <c r="L85" s="14"/>
      <c r="M85" s="13"/>
    </row>
    <row r="86" spans="1:13" x14ac:dyDescent="0.25">
      <c r="A86" s="14"/>
      <c r="B86" s="13"/>
      <c r="C86" s="14"/>
      <c r="D86" s="13"/>
      <c r="E86" s="13"/>
      <c r="F86" s="14"/>
      <c r="G86" s="14"/>
      <c r="H86" s="14"/>
      <c r="I86" s="14"/>
      <c r="J86" s="14"/>
      <c r="K86" s="14"/>
      <c r="L86" s="14"/>
      <c r="M86" s="13"/>
    </row>
    <row r="87" spans="1:13" x14ac:dyDescent="0.25">
      <c r="A87" s="14"/>
      <c r="B87" s="13"/>
      <c r="C87" s="14"/>
      <c r="D87" s="13"/>
      <c r="E87" s="13"/>
      <c r="F87" s="14"/>
      <c r="G87" s="14"/>
      <c r="H87" s="14"/>
      <c r="I87" s="14"/>
      <c r="J87" s="14"/>
      <c r="K87" s="14"/>
      <c r="L87" s="14"/>
      <c r="M87" s="13"/>
    </row>
    <row r="88" spans="1:13" x14ac:dyDescent="0.25">
      <c r="A88" s="14"/>
      <c r="B88" s="13"/>
      <c r="C88" s="14"/>
      <c r="D88" s="13"/>
      <c r="E88" s="13"/>
      <c r="F88" s="14"/>
      <c r="G88" s="14"/>
      <c r="H88" s="14"/>
      <c r="I88" s="14"/>
      <c r="J88" s="14"/>
      <c r="K88" s="14"/>
      <c r="L88" s="14"/>
      <c r="M88" s="13"/>
    </row>
    <row r="89" spans="1:13" x14ac:dyDescent="0.25">
      <c r="A89" s="14"/>
      <c r="B89" s="13"/>
      <c r="C89" s="14"/>
      <c r="D89" s="13"/>
      <c r="E89" s="13"/>
      <c r="F89" s="14"/>
      <c r="G89" s="14"/>
      <c r="H89" s="14"/>
      <c r="I89" s="14"/>
      <c r="J89" s="14"/>
      <c r="K89" s="14"/>
      <c r="L89" s="14"/>
      <c r="M89" s="13"/>
    </row>
    <row r="90" spans="1:13" x14ac:dyDescent="0.25">
      <c r="A90" s="14"/>
      <c r="B90" s="13"/>
      <c r="C90" s="14"/>
      <c r="D90" s="13"/>
      <c r="E90" s="13"/>
      <c r="F90" s="14"/>
      <c r="G90" s="14"/>
      <c r="H90" s="14"/>
      <c r="I90" s="14"/>
      <c r="J90" s="14"/>
      <c r="K90" s="14"/>
      <c r="L90" s="14"/>
      <c r="M90" s="13"/>
    </row>
    <row r="91" spans="1:13" x14ac:dyDescent="0.25">
      <c r="A91" s="14"/>
      <c r="B91" s="13"/>
      <c r="C91" s="14"/>
      <c r="D91" s="13"/>
      <c r="E91" s="13"/>
      <c r="F91" s="14"/>
      <c r="G91" s="14"/>
      <c r="H91" s="14"/>
      <c r="I91" s="14"/>
      <c r="J91" s="14"/>
      <c r="K91" s="14"/>
      <c r="L91" s="14"/>
      <c r="M91" s="13"/>
    </row>
  </sheetData>
  <mergeCells count="11">
    <mergeCell ref="B7:F7"/>
    <mergeCell ref="B10:F10"/>
    <mergeCell ref="B20:F20"/>
    <mergeCell ref="B26:G26"/>
    <mergeCell ref="B32:G32"/>
    <mergeCell ref="A1:M1"/>
    <mergeCell ref="A2:M2"/>
    <mergeCell ref="A3:M3"/>
    <mergeCell ref="F4:M4"/>
    <mergeCell ref="D5:E5"/>
    <mergeCell ref="F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U14" sqref="U14"/>
    </sheetView>
  </sheetViews>
  <sheetFormatPr defaultRowHeight="15" x14ac:dyDescent="0.25"/>
  <cols>
    <col min="1" max="1" width="3.28515625" customWidth="1"/>
    <col min="2" max="2" width="23.140625" style="1" customWidth="1"/>
    <col min="3" max="3" width="6.5703125" customWidth="1"/>
    <col min="4" max="4" width="0.28515625" hidden="1" customWidth="1"/>
    <col min="5" max="5" width="12.85546875" style="1" customWidth="1"/>
    <col min="6" max="6" width="24" style="1" customWidth="1"/>
    <col min="7" max="7" width="6.28515625" customWidth="1"/>
    <col min="8" max="8" width="6.85546875" hidden="1" customWidth="1"/>
    <col min="9" max="9" width="0.140625" hidden="1" customWidth="1"/>
    <col min="10" max="10" width="6.85546875" hidden="1" customWidth="1"/>
    <col min="11" max="11" width="3.5703125" hidden="1" customWidth="1"/>
    <col min="12" max="15" width="6.85546875" hidden="1" customWidth="1"/>
    <col min="16" max="16" width="8.42578125" customWidth="1"/>
    <col min="17" max="17" width="7" customWidth="1"/>
    <col min="18" max="18" width="6.7109375" customWidth="1"/>
    <col min="19" max="19" width="20.7109375" style="1" customWidth="1"/>
  </cols>
  <sheetData>
    <row r="1" spans="1:19" ht="20.25" x14ac:dyDescent="0.3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0.25" x14ac:dyDescent="0.3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0.25" x14ac:dyDescent="0.3">
      <c r="A3" s="31" t="s">
        <v>130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x14ac:dyDescent="0.25">
      <c r="A4" s="2" t="s">
        <v>0</v>
      </c>
      <c r="B4" s="3"/>
      <c r="D4" s="1"/>
      <c r="F4" s="123" t="s">
        <v>131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8" x14ac:dyDescent="0.25">
      <c r="A5" s="5" t="s">
        <v>1</v>
      </c>
      <c r="B5" s="6"/>
      <c r="F5" s="29" t="s">
        <v>151</v>
      </c>
      <c r="G5" s="29"/>
      <c r="H5" s="5"/>
      <c r="I5" s="5"/>
      <c r="J5" s="5"/>
      <c r="K5" s="5"/>
      <c r="L5" s="5"/>
      <c r="M5" s="5"/>
      <c r="N5" s="5"/>
      <c r="O5" s="5"/>
      <c r="P5" s="5"/>
      <c r="Q5" s="5" t="s">
        <v>133</v>
      </c>
      <c r="R5" s="5"/>
      <c r="S5" s="5"/>
    </row>
    <row r="6" spans="1:19" ht="26.25" customHeight="1" x14ac:dyDescent="0.25">
      <c r="A6" s="8" t="s">
        <v>2</v>
      </c>
      <c r="B6" s="8" t="s">
        <v>3</v>
      </c>
      <c r="C6" s="8" t="s">
        <v>4</v>
      </c>
      <c r="D6" s="153" t="s">
        <v>62</v>
      </c>
      <c r="E6" s="10" t="s">
        <v>5</v>
      </c>
      <c r="F6" s="10" t="s">
        <v>6</v>
      </c>
      <c r="G6" s="8" t="s">
        <v>7</v>
      </c>
      <c r="H6" s="9" t="s">
        <v>134</v>
      </c>
      <c r="I6" s="10" t="s">
        <v>134</v>
      </c>
      <c r="J6" s="9"/>
      <c r="K6" s="9" t="s">
        <v>152</v>
      </c>
      <c r="L6" s="9"/>
      <c r="M6" s="9" t="s">
        <v>153</v>
      </c>
      <c r="N6" s="9"/>
      <c r="O6" s="9" t="s">
        <v>154</v>
      </c>
      <c r="P6" s="10" t="s">
        <v>8</v>
      </c>
      <c r="Q6" s="10" t="s">
        <v>9</v>
      </c>
      <c r="R6" s="10" t="s">
        <v>28</v>
      </c>
      <c r="S6" s="8" t="s">
        <v>10</v>
      </c>
    </row>
    <row r="7" spans="1:19" ht="15.75" x14ac:dyDescent="0.25">
      <c r="A7" s="11"/>
      <c r="B7" s="30" t="s">
        <v>155</v>
      </c>
      <c r="C7" s="30"/>
      <c r="D7" s="30"/>
      <c r="E7" s="30"/>
      <c r="F7" s="30"/>
      <c r="G7" s="30"/>
      <c r="H7" s="154"/>
      <c r="I7" s="154"/>
      <c r="J7" s="154"/>
      <c r="K7" s="154"/>
      <c r="L7" s="154"/>
      <c r="M7" s="154"/>
      <c r="N7" s="154"/>
      <c r="O7" s="154"/>
      <c r="P7" s="132"/>
      <c r="Q7" s="21"/>
      <c r="R7" s="21"/>
      <c r="S7" s="22"/>
    </row>
    <row r="8" spans="1:19" x14ac:dyDescent="0.25">
      <c r="A8" s="12">
        <v>1</v>
      </c>
      <c r="B8" s="13" t="s">
        <v>88</v>
      </c>
      <c r="C8" s="14">
        <v>1997</v>
      </c>
      <c r="D8" s="16">
        <v>0</v>
      </c>
      <c r="E8" s="13" t="s">
        <v>11</v>
      </c>
      <c r="F8" s="13" t="s">
        <v>12</v>
      </c>
      <c r="G8" s="12">
        <v>172</v>
      </c>
      <c r="H8" s="140" t="str">
        <f>IF([2]Финишка!$D$3=0," ",VLOOKUP(G8,[2]Финишка!$D$3:$E$150,2,FALSE))</f>
        <v xml:space="preserve"> </v>
      </c>
      <c r="I8" s="140" t="e">
        <f>H8-D8</f>
        <v>#VALUE!</v>
      </c>
      <c r="J8" s="140" t="str">
        <f>IF([2]Финишка!$G$3=0," ",VLOOKUP(G8,[2]Финишка!$G$3:$H$150,2,FALSE))</f>
        <v xml:space="preserve"> </v>
      </c>
      <c r="K8" s="140" t="e">
        <f>J8-H8</f>
        <v>#VALUE!</v>
      </c>
      <c r="L8" s="140" t="str">
        <f>IF([2]Финишка!$J$3=0," ",VLOOKUP(G8,[2]Финишка!$J$3:$K$150,2,FALSE))</f>
        <v xml:space="preserve"> </v>
      </c>
      <c r="M8" s="140" t="e">
        <f>L8-J8</f>
        <v>#VALUE!</v>
      </c>
      <c r="N8" s="155" t="str">
        <f>IF([2]Финишка!$M$3=0," ",VLOOKUP(G8,[2]Финишка!$M$3:$N$150,2,FALSE))</f>
        <v xml:space="preserve"> </v>
      </c>
      <c r="O8" s="140" t="e">
        <f>N8-L8</f>
        <v>#VALUE!</v>
      </c>
      <c r="P8" s="156">
        <f>IF([2]Финишка!$A$3=0," ",VLOOKUP(G8,[2]Финишка!$A$3:$B$150,2,FALSE))</f>
        <v>2.2002314814814818E-2</v>
      </c>
      <c r="Q8" s="24">
        <v>0</v>
      </c>
      <c r="R8" s="16" t="s">
        <v>31</v>
      </c>
      <c r="S8" s="13" t="s">
        <v>18</v>
      </c>
    </row>
    <row r="9" spans="1:19" x14ac:dyDescent="0.25">
      <c r="A9" s="12"/>
      <c r="B9" s="13"/>
      <c r="C9" s="14"/>
      <c r="D9" s="14"/>
      <c r="E9" s="13"/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  <c r="Q9" s="24"/>
      <c r="R9" s="16"/>
      <c r="S9" s="13"/>
    </row>
    <row r="10" spans="1:19" ht="15.75" x14ac:dyDescent="0.25">
      <c r="A10" s="12"/>
      <c r="B10" s="30" t="s">
        <v>156</v>
      </c>
      <c r="C10" s="30"/>
      <c r="D10" s="30"/>
      <c r="E10" s="30"/>
      <c r="F10" s="30"/>
      <c r="G10" s="30"/>
      <c r="H10" s="15"/>
      <c r="I10" s="15"/>
      <c r="J10" s="15"/>
      <c r="K10" s="15"/>
      <c r="L10" s="15"/>
      <c r="M10" s="15"/>
      <c r="N10" s="15"/>
      <c r="O10" s="15"/>
      <c r="P10" s="16"/>
      <c r="Q10" s="24"/>
      <c r="R10" s="16"/>
      <c r="S10" s="13"/>
    </row>
    <row r="11" spans="1:19" x14ac:dyDescent="0.25">
      <c r="A11" s="12">
        <v>1</v>
      </c>
      <c r="B11" s="13" t="s">
        <v>40</v>
      </c>
      <c r="C11" s="14">
        <v>2000</v>
      </c>
      <c r="D11" s="16">
        <v>0</v>
      </c>
      <c r="E11" s="13" t="s">
        <v>11</v>
      </c>
      <c r="F11" s="13" t="s">
        <v>12</v>
      </c>
      <c r="G11" s="12">
        <v>173</v>
      </c>
      <c r="H11" s="140" t="str">
        <f>IF([2]Финишка!$D$3=0," ",VLOOKUP(G11,[2]Финишка!$D$3:$E$150,2,FALSE))</f>
        <v xml:space="preserve"> </v>
      </c>
      <c r="I11" s="140" t="e">
        <f>H11-D11</f>
        <v>#VALUE!</v>
      </c>
      <c r="J11" s="140" t="str">
        <f>IF([2]Финишка!$G$3=0," ",VLOOKUP(G11,[2]Финишка!$G$3:$H$150,2,FALSE))</f>
        <v xml:space="preserve"> </v>
      </c>
      <c r="K11" s="140" t="e">
        <f>J11-H11</f>
        <v>#VALUE!</v>
      </c>
      <c r="L11" s="140" t="str">
        <f>IF([2]Финишка!$J$3=0," ",VLOOKUP(G11,[2]Финишка!$J$3:$K$150,2,FALSE))</f>
        <v xml:space="preserve"> </v>
      </c>
      <c r="M11" s="140" t="e">
        <f>L11-J11</f>
        <v>#VALUE!</v>
      </c>
      <c r="N11" s="155" t="str">
        <f>IF([2]Финишка!$M$3=0," ",VLOOKUP(G11,[2]Финишка!$M$3:$N$150,2,FALSE))</f>
        <v xml:space="preserve"> </v>
      </c>
      <c r="O11" s="140" t="e">
        <f>N11-L11</f>
        <v>#VALUE!</v>
      </c>
      <c r="P11" s="156">
        <f>IF([2]Финишка!$A$3=0," ",VLOOKUP(G11,[2]Финишка!$A$3:$B$150,2,FALSE))</f>
        <v>2.5034722222222222E-2</v>
      </c>
      <c r="Q11" s="24">
        <v>0</v>
      </c>
      <c r="R11" s="15" t="s">
        <v>122</v>
      </c>
      <c r="S11" s="13" t="s">
        <v>23</v>
      </c>
    </row>
    <row r="12" spans="1:19" x14ac:dyDescent="0.25">
      <c r="A12" s="12"/>
      <c r="B12" s="13"/>
      <c r="C12" s="14"/>
      <c r="D12" s="14"/>
      <c r="E12" s="13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6"/>
      <c r="Q12" s="26"/>
      <c r="R12" s="15"/>
      <c r="S12" s="13"/>
    </row>
    <row r="13" spans="1:19" ht="15.75" x14ac:dyDescent="0.25">
      <c r="A13" s="14"/>
      <c r="B13" s="30" t="s">
        <v>157</v>
      </c>
      <c r="C13" s="30"/>
      <c r="D13" s="30"/>
      <c r="E13" s="30"/>
      <c r="F13" s="30"/>
      <c r="G13" s="30"/>
      <c r="H13" s="15"/>
      <c r="I13" s="15"/>
      <c r="J13" s="15"/>
      <c r="K13" s="15"/>
      <c r="L13" s="15"/>
      <c r="M13" s="15"/>
      <c r="N13" s="15"/>
      <c r="O13" s="15"/>
      <c r="P13" s="16"/>
      <c r="Q13" s="26"/>
      <c r="R13" s="15"/>
      <c r="S13" s="19"/>
    </row>
    <row r="14" spans="1:19" x14ac:dyDescent="0.25">
      <c r="A14" s="12">
        <v>1</v>
      </c>
      <c r="B14" s="25" t="s">
        <v>45</v>
      </c>
      <c r="C14" s="142">
        <v>2002</v>
      </c>
      <c r="D14" s="16">
        <v>0</v>
      </c>
      <c r="E14" s="13" t="s">
        <v>11</v>
      </c>
      <c r="F14" s="13" t="s">
        <v>12</v>
      </c>
      <c r="G14" s="150">
        <v>96</v>
      </c>
      <c r="H14" s="140" t="str">
        <f>IF([2]Финишка!$D$3=0," ",VLOOKUP(G14,[2]Финишка!$D$3:$E$150,2,FALSE))</f>
        <v xml:space="preserve"> </v>
      </c>
      <c r="I14" s="140" t="e">
        <f>H14-D14</f>
        <v>#VALUE!</v>
      </c>
      <c r="J14" s="140" t="str">
        <f>IF([2]Финишка!$G$3=0," ",VLOOKUP(G14,[2]Финишка!$G$3:$H$150,2,FALSE))</f>
        <v xml:space="preserve"> </v>
      </c>
      <c r="K14" s="140" t="e">
        <f>J14-H14</f>
        <v>#VALUE!</v>
      </c>
      <c r="L14" s="140" t="str">
        <f>IF([2]Финишка!$J$3=0," ",VLOOKUP(G14,[2]Финишка!$J$3:$K$150,2,FALSE))</f>
        <v xml:space="preserve"> </v>
      </c>
      <c r="M14" s="140" t="e">
        <f>L14-J14</f>
        <v>#VALUE!</v>
      </c>
      <c r="N14" s="155" t="str">
        <f>IF([2]Финишка!$M$3=0," ",VLOOKUP(G14,[2]Финишка!$M$3:$N$150,2,FALSE))</f>
        <v xml:space="preserve"> </v>
      </c>
      <c r="O14" s="140" t="e">
        <f>N14-L14</f>
        <v>#VALUE!</v>
      </c>
      <c r="P14" s="156">
        <f>IF([2]Финишка!$A$3=0," ",VLOOKUP(G14,[2]Финишка!$A$3:$B$150,2,FALSE))</f>
        <v>1.9710648148148147E-2</v>
      </c>
      <c r="Q14" s="24">
        <v>0</v>
      </c>
      <c r="R14" s="15" t="s">
        <v>122</v>
      </c>
      <c r="S14" s="13" t="s">
        <v>46</v>
      </c>
    </row>
    <row r="15" spans="1:19" x14ac:dyDescent="0.25">
      <c r="A15" s="14"/>
      <c r="B15" s="13"/>
      <c r="C15" s="18"/>
      <c r="D15" s="14"/>
      <c r="E15" s="13"/>
      <c r="F15" s="13"/>
      <c r="G15" s="18"/>
      <c r="H15" s="15"/>
      <c r="I15" s="15"/>
      <c r="J15" s="15"/>
      <c r="K15" s="15"/>
      <c r="L15" s="15"/>
      <c r="M15" s="15"/>
      <c r="N15" s="15"/>
      <c r="O15" s="15"/>
      <c r="P15" s="16"/>
      <c r="Q15" s="24"/>
      <c r="R15" s="24"/>
      <c r="S15" s="23"/>
    </row>
    <row r="16" spans="1:19" x14ac:dyDescent="0.25">
      <c r="A16" s="14"/>
      <c r="B16" s="13"/>
      <c r="C16" s="14"/>
      <c r="D16" s="14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3"/>
    </row>
    <row r="17" spans="1:19" x14ac:dyDescent="0.25">
      <c r="A17" s="14"/>
      <c r="B17" s="13"/>
      <c r="C17" s="14"/>
      <c r="D17" s="14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3"/>
    </row>
  </sheetData>
  <mergeCells count="8">
    <mergeCell ref="B10:G10"/>
    <mergeCell ref="B13:G13"/>
    <mergeCell ref="A1:S1"/>
    <mergeCell ref="A2:S2"/>
    <mergeCell ref="A3:S3"/>
    <mergeCell ref="F4:S4"/>
    <mergeCell ref="F5:G5"/>
    <mergeCell ref="B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Y14" sqref="Y14"/>
    </sheetView>
  </sheetViews>
  <sheetFormatPr defaultRowHeight="15" x14ac:dyDescent="0.25"/>
  <cols>
    <col min="1" max="1" width="3.28515625" customWidth="1"/>
    <col min="2" max="2" width="20.140625" style="1" customWidth="1"/>
    <col min="3" max="3" width="7.28515625" customWidth="1"/>
    <col min="4" max="4" width="0.140625" hidden="1" customWidth="1"/>
    <col min="5" max="5" width="25.5703125" style="1" customWidth="1"/>
    <col min="6" max="6" width="17.85546875" style="1" customWidth="1"/>
    <col min="7" max="7" width="6" customWidth="1"/>
    <col min="8" max="8" width="9" hidden="1" customWidth="1"/>
    <col min="9" max="9" width="7.5703125" hidden="1" customWidth="1"/>
    <col min="10" max="10" width="0.28515625" hidden="1" customWidth="1"/>
    <col min="11" max="11" width="7.7109375" hidden="1" customWidth="1"/>
    <col min="12" max="12" width="8.42578125" hidden="1" customWidth="1"/>
    <col min="13" max="13" width="7" hidden="1" customWidth="1"/>
    <col min="14" max="14" width="8" hidden="1" customWidth="1"/>
    <col min="15" max="15" width="0.140625" hidden="1" customWidth="1"/>
    <col min="16" max="16" width="7.85546875" hidden="1" customWidth="1"/>
    <col min="17" max="17" width="7.7109375" hidden="1" customWidth="1"/>
    <col min="18" max="18" width="8.42578125" hidden="1" customWidth="1"/>
    <col min="19" max="19" width="7.7109375" hidden="1" customWidth="1"/>
    <col min="20" max="20" width="7.5703125" customWidth="1"/>
    <col min="21" max="21" width="6.85546875" hidden="1" customWidth="1"/>
    <col min="22" max="23" width="8.140625" customWidth="1"/>
    <col min="24" max="24" width="25.140625" style="1" customWidth="1"/>
  </cols>
  <sheetData>
    <row r="1" spans="1:24" ht="20.25" x14ac:dyDescent="0.3">
      <c r="A1" s="31" t="s">
        <v>158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20.25" x14ac:dyDescent="0.3">
      <c r="A2" s="31" t="s">
        <v>130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2" t="s">
        <v>0</v>
      </c>
      <c r="B3" s="3"/>
      <c r="D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131</v>
      </c>
      <c r="V3" s="2" t="s">
        <v>131</v>
      </c>
      <c r="W3" s="2"/>
      <c r="X3" s="2"/>
    </row>
    <row r="4" spans="1:24" ht="18" x14ac:dyDescent="0.25">
      <c r="A4" s="5" t="s">
        <v>1</v>
      </c>
      <c r="B4" s="6"/>
      <c r="E4" s="157" t="s">
        <v>159</v>
      </c>
      <c r="F4" s="157"/>
      <c r="G4" s="15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133</v>
      </c>
      <c r="V4" s="5" t="s">
        <v>133</v>
      </c>
      <c r="W4" s="5"/>
      <c r="X4" s="5"/>
    </row>
    <row r="5" spans="1:24" ht="34.5" customHeight="1" x14ac:dyDescent="0.25">
      <c r="A5" s="8" t="s">
        <v>2</v>
      </c>
      <c r="B5" s="8" t="s">
        <v>3</v>
      </c>
      <c r="C5" s="8" t="s">
        <v>4</v>
      </c>
      <c r="D5" s="158" t="s">
        <v>160</v>
      </c>
      <c r="E5" s="10" t="s">
        <v>5</v>
      </c>
      <c r="F5" s="10" t="s">
        <v>6</v>
      </c>
      <c r="G5" s="9" t="s">
        <v>7</v>
      </c>
      <c r="H5" s="9" t="s">
        <v>134</v>
      </c>
      <c r="I5" s="10" t="s">
        <v>134</v>
      </c>
      <c r="J5" s="9"/>
      <c r="K5" s="9" t="s">
        <v>152</v>
      </c>
      <c r="L5" s="9"/>
      <c r="M5" s="9" t="s">
        <v>153</v>
      </c>
      <c r="N5" s="9"/>
      <c r="O5" s="9" t="s">
        <v>154</v>
      </c>
      <c r="P5" s="9"/>
      <c r="Q5" s="9" t="s">
        <v>161</v>
      </c>
      <c r="R5" s="9"/>
      <c r="S5" s="9" t="s">
        <v>162</v>
      </c>
      <c r="T5" s="10" t="s">
        <v>8</v>
      </c>
      <c r="U5" s="158" t="s">
        <v>163</v>
      </c>
      <c r="V5" s="10" t="s">
        <v>9</v>
      </c>
      <c r="W5" s="10" t="s">
        <v>28</v>
      </c>
      <c r="X5" s="8" t="s">
        <v>10</v>
      </c>
    </row>
    <row r="6" spans="1:24" ht="15.75" x14ac:dyDescent="0.25">
      <c r="A6" s="159"/>
      <c r="E6" s="30" t="s">
        <v>164</v>
      </c>
      <c r="F6" s="30"/>
      <c r="G6" s="30"/>
      <c r="H6" s="30"/>
      <c r="I6" s="30"/>
      <c r="J6" s="30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60"/>
      <c r="W6" s="160"/>
      <c r="X6" s="161"/>
    </row>
    <row r="7" spans="1:24" x14ac:dyDescent="0.25">
      <c r="A7" s="12">
        <v>1</v>
      </c>
      <c r="B7" s="13" t="s">
        <v>165</v>
      </c>
      <c r="C7" s="14">
        <v>1987</v>
      </c>
      <c r="D7" s="24">
        <v>0</v>
      </c>
      <c r="E7" s="162" t="s">
        <v>68</v>
      </c>
      <c r="F7" s="13" t="s">
        <v>76</v>
      </c>
      <c r="G7" s="12">
        <v>498</v>
      </c>
      <c r="H7" s="140" t="str">
        <f>IF([2]Финишка!$D$3=0," ",VLOOKUP(G7,[2]Финишка!$D$3:$E$150,2,FALSE))</f>
        <v xml:space="preserve"> </v>
      </c>
      <c r="I7" s="140" t="e">
        <f t="shared" ref="I7:I21" si="0">H7-D7</f>
        <v>#VALUE!</v>
      </c>
      <c r="J7" s="140" t="str">
        <f>IF([2]Финишка!$G$3=0," ",VLOOKUP(G7,[2]Финишка!$G$3:$H$150,2,FALSE))</f>
        <v xml:space="preserve"> </v>
      </c>
      <c r="K7" s="140" t="e">
        <f t="shared" ref="K7:K21" si="1">J7-H7</f>
        <v>#VALUE!</v>
      </c>
      <c r="L7" s="140" t="str">
        <f>IF([2]Финишка!$J$3=0," ",VLOOKUP(G7,[2]Финишка!$J$3:$K$150,2,FALSE))</f>
        <v xml:space="preserve"> </v>
      </c>
      <c r="M7" s="140" t="e">
        <f t="shared" ref="M7:M21" si="2">L7-J7</f>
        <v>#VALUE!</v>
      </c>
      <c r="N7" s="155" t="str">
        <f>IF([2]Финишка!$M$3=0," ",VLOOKUP(G7,[2]Финишка!$M$3:$N$150,2,FALSE))</f>
        <v xml:space="preserve"> </v>
      </c>
      <c r="O7" s="140" t="e">
        <f t="shared" ref="O7:O21" si="3">N7-L7</f>
        <v>#VALUE!</v>
      </c>
      <c r="P7" s="155" t="str">
        <f>IF([2]Финишка!$P$3=0," ",VLOOKUP(G7,[2]Финишка!$P$3:$Q$150,2,FALSE))</f>
        <v xml:space="preserve"> </v>
      </c>
      <c r="Q7" s="140" t="e">
        <f t="shared" ref="Q7:Q21" si="4">P7-N7</f>
        <v>#VALUE!</v>
      </c>
      <c r="R7" s="155" t="str">
        <f>IF([2]Финишка!$S$3=0," ",VLOOKUP(G7,[2]Финишка!$S$3:$T$150,2,FALSE))</f>
        <v xml:space="preserve"> </v>
      </c>
      <c r="S7" s="140" t="e">
        <f t="shared" ref="S7:S21" si="5">R7-P7</f>
        <v>#VALUE!</v>
      </c>
      <c r="T7" s="156">
        <f>IF([2]Финишка!$A$3=0," ",VLOOKUP(G7,[2]Финишка!$A$3:$B$150,2,FALSE))</f>
        <v>2.7546296296296294E-2</v>
      </c>
      <c r="U7" s="163">
        <f t="shared" ref="U7:U21" si="6">T7-D7</f>
        <v>2.7546296296296294E-2</v>
      </c>
      <c r="V7" s="26">
        <v>0</v>
      </c>
      <c r="W7" s="140" t="s">
        <v>31</v>
      </c>
      <c r="X7" s="25" t="s">
        <v>15</v>
      </c>
    </row>
    <row r="8" spans="1:24" x14ac:dyDescent="0.25">
      <c r="A8" s="12">
        <v>2</v>
      </c>
      <c r="B8" s="164" t="s">
        <v>70</v>
      </c>
      <c r="C8" s="165">
        <v>1996</v>
      </c>
      <c r="D8" s="24">
        <v>0</v>
      </c>
      <c r="E8" s="162" t="s">
        <v>68</v>
      </c>
      <c r="F8" s="20" t="s">
        <v>69</v>
      </c>
      <c r="G8" s="137">
        <v>92</v>
      </c>
      <c r="H8" s="15" t="str">
        <f>IF([2]Финишка!$D$3=0," ",VLOOKUP(G8,[2]Финишка!$D$3:$E$150,2,FALSE))</f>
        <v xml:space="preserve"> </v>
      </c>
      <c r="I8" s="15" t="e">
        <f t="shared" si="0"/>
        <v>#VALUE!</v>
      </c>
      <c r="J8" s="15" t="str">
        <f>IF([2]Финишка!$G$3=0," ",VLOOKUP(G8,[2]Финишка!$G$3:$H$150,2,FALSE))</f>
        <v xml:space="preserve"> </v>
      </c>
      <c r="K8" s="15" t="e">
        <f t="shared" si="1"/>
        <v>#VALUE!</v>
      </c>
      <c r="L8" s="15" t="str">
        <f>IF([2]Финишка!$J$3=0," ",VLOOKUP(G8,[2]Финишка!$J$3:$K$150,2,FALSE))</f>
        <v xml:space="preserve"> </v>
      </c>
      <c r="M8" s="15" t="e">
        <f t="shared" si="2"/>
        <v>#VALUE!</v>
      </c>
      <c r="N8" s="17" t="str">
        <f>IF([2]Финишка!$M$3=0," ",VLOOKUP(G8,[2]Финишка!$M$3:$N$150,2,FALSE))</f>
        <v xml:space="preserve"> </v>
      </c>
      <c r="O8" s="15" t="e">
        <f t="shared" si="3"/>
        <v>#VALUE!</v>
      </c>
      <c r="P8" s="17" t="str">
        <f>IF([2]Финишка!$P$3=0," ",VLOOKUP(G8,[2]Финишка!$P$3:$Q$150,2,FALSE))</f>
        <v xml:space="preserve"> </v>
      </c>
      <c r="Q8" s="15" t="e">
        <f t="shared" si="4"/>
        <v>#VALUE!</v>
      </c>
      <c r="R8" s="17" t="str">
        <f>IF([2]Финишка!$S$3=0," ",VLOOKUP(G8,[2]Финишка!$S$3:$T$150,2,FALSE))</f>
        <v xml:space="preserve"> </v>
      </c>
      <c r="S8" s="15" t="e">
        <f t="shared" si="5"/>
        <v>#VALUE!</v>
      </c>
      <c r="T8" s="16">
        <f>IF([2]Финишка!$A$3=0," ",VLOOKUP(G8,[2]Финишка!$A$3:$B$150,2,FALSE))</f>
        <v>2.8240740740740736E-2</v>
      </c>
      <c r="U8" s="166">
        <f t="shared" si="6"/>
        <v>2.8240740740740736E-2</v>
      </c>
      <c r="V8" s="143">
        <f>U8-U7</f>
        <v>6.9444444444444198E-4</v>
      </c>
      <c r="W8" s="140" t="s">
        <v>31</v>
      </c>
      <c r="X8" s="13" t="s">
        <v>23</v>
      </c>
    </row>
    <row r="9" spans="1:24" x14ac:dyDescent="0.25">
      <c r="A9" s="12">
        <v>3</v>
      </c>
      <c r="B9" s="20" t="s">
        <v>75</v>
      </c>
      <c r="C9" s="167">
        <v>1979</v>
      </c>
      <c r="D9" s="24">
        <v>0</v>
      </c>
      <c r="E9" s="162" t="s">
        <v>68</v>
      </c>
      <c r="F9" s="20" t="s">
        <v>76</v>
      </c>
      <c r="G9" s="137">
        <v>192</v>
      </c>
      <c r="H9" s="15" t="str">
        <f>IF([2]Финишка!$D$3=0," ",VLOOKUP(G9,[2]Финишка!$D$3:$E$150,2,FALSE))</f>
        <v xml:space="preserve"> </v>
      </c>
      <c r="I9" s="15" t="e">
        <f t="shared" si="0"/>
        <v>#VALUE!</v>
      </c>
      <c r="J9" s="15" t="str">
        <f>IF([2]Финишка!$G$3=0," ",VLOOKUP(G9,[2]Финишка!$G$3:$H$150,2,FALSE))</f>
        <v xml:space="preserve"> </v>
      </c>
      <c r="K9" s="15" t="e">
        <f t="shared" si="1"/>
        <v>#VALUE!</v>
      </c>
      <c r="L9" s="15" t="str">
        <f>IF([2]Финишка!$J$3=0," ",VLOOKUP(G9,[2]Финишка!$J$3:$K$150,2,FALSE))</f>
        <v xml:space="preserve"> </v>
      </c>
      <c r="M9" s="15" t="e">
        <f t="shared" si="2"/>
        <v>#VALUE!</v>
      </c>
      <c r="N9" s="17" t="str">
        <f>IF([2]Финишка!$M$3=0," ",VLOOKUP(G9,[2]Финишка!$M$3:$N$150,2,FALSE))</f>
        <v xml:space="preserve"> </v>
      </c>
      <c r="O9" s="15" t="e">
        <f t="shared" si="3"/>
        <v>#VALUE!</v>
      </c>
      <c r="P9" s="17" t="str">
        <f>IF([2]Финишка!$P$3=0," ",VLOOKUP(G9,[2]Финишка!$P$3:$Q$150,2,FALSE))</f>
        <v xml:space="preserve"> </v>
      </c>
      <c r="Q9" s="15" t="e">
        <f t="shared" si="4"/>
        <v>#VALUE!</v>
      </c>
      <c r="R9" s="17" t="str">
        <f>IF([2]Финишка!$S$3=0," ",VLOOKUP(G9,[2]Финишка!$S$3:$T$150,2,FALSE))</f>
        <v xml:space="preserve"> </v>
      </c>
      <c r="S9" s="15" t="e">
        <f t="shared" si="5"/>
        <v>#VALUE!</v>
      </c>
      <c r="T9" s="16">
        <f>IF([2]Финишка!$A$3=0," ",VLOOKUP(G9,[2]Финишка!$A$3:$B$150,2,FALSE))</f>
        <v>2.8576388888888887E-2</v>
      </c>
      <c r="U9" s="166">
        <f t="shared" si="6"/>
        <v>2.8576388888888887E-2</v>
      </c>
      <c r="V9" s="143">
        <f>U9-U7</f>
        <v>1.0300925925925929E-3</v>
      </c>
      <c r="W9" s="140" t="s">
        <v>31</v>
      </c>
      <c r="X9" s="13" t="s">
        <v>15</v>
      </c>
    </row>
    <row r="10" spans="1:24" x14ac:dyDescent="0.25">
      <c r="A10" s="14">
        <v>4</v>
      </c>
      <c r="B10" s="162" t="s">
        <v>79</v>
      </c>
      <c r="C10" s="168">
        <v>1969</v>
      </c>
      <c r="D10" s="24">
        <v>0</v>
      </c>
      <c r="E10" s="152" t="s">
        <v>68</v>
      </c>
      <c r="F10" s="149" t="s">
        <v>76</v>
      </c>
      <c r="G10" s="137">
        <v>27</v>
      </c>
      <c r="H10" s="15" t="str">
        <f>IF([2]Финишка!$D$3=0," ",VLOOKUP(G10,[2]Финишка!$D$3:$E$150,2,FALSE))</f>
        <v xml:space="preserve"> </v>
      </c>
      <c r="I10" s="15" t="e">
        <f t="shared" si="0"/>
        <v>#VALUE!</v>
      </c>
      <c r="J10" s="15" t="str">
        <f>IF([2]Финишка!$G$3=0," ",VLOOKUP(G10,[2]Финишка!$G$3:$H$150,2,FALSE))</f>
        <v xml:space="preserve"> </v>
      </c>
      <c r="K10" s="15" t="e">
        <f t="shared" si="1"/>
        <v>#VALUE!</v>
      </c>
      <c r="L10" s="15" t="str">
        <f>IF([2]Финишка!$J$3=0," ",VLOOKUP(G10,[2]Финишка!$J$3:$K$150,2,FALSE))</f>
        <v xml:space="preserve"> </v>
      </c>
      <c r="M10" s="15" t="e">
        <f t="shared" si="2"/>
        <v>#VALUE!</v>
      </c>
      <c r="N10" s="17" t="str">
        <f>IF([2]Финишка!$M$3=0," ",VLOOKUP(G10,[2]Финишка!$M$3:$N$150,2,FALSE))</f>
        <v xml:space="preserve"> </v>
      </c>
      <c r="O10" s="15" t="e">
        <f t="shared" si="3"/>
        <v>#VALUE!</v>
      </c>
      <c r="P10" s="17" t="str">
        <f>IF([2]Финишка!$P$3=0," ",VLOOKUP(G10,[2]Финишка!$P$3:$Q$150,2,FALSE))</f>
        <v xml:space="preserve"> </v>
      </c>
      <c r="Q10" s="15" t="e">
        <f t="shared" si="4"/>
        <v>#VALUE!</v>
      </c>
      <c r="R10" s="17" t="str">
        <f>IF([2]Финишка!$S$3=0," ",VLOOKUP(G10,[2]Финишка!$S$3:$T$150,2,FALSE))</f>
        <v xml:space="preserve"> </v>
      </c>
      <c r="S10" s="15" t="e">
        <f t="shared" si="5"/>
        <v>#VALUE!</v>
      </c>
      <c r="T10" s="16">
        <f>IF([2]Финишка!$A$3=0," ",VLOOKUP(G10,[2]Финишка!$A$3:$B$150,2,FALSE))</f>
        <v>2.8645833333333332E-2</v>
      </c>
      <c r="U10" s="166">
        <f t="shared" si="6"/>
        <v>2.8645833333333332E-2</v>
      </c>
      <c r="V10" s="143">
        <f>U10-U7</f>
        <v>1.0995370370370378E-3</v>
      </c>
      <c r="W10" s="140" t="s">
        <v>31</v>
      </c>
      <c r="X10" s="13" t="s">
        <v>15</v>
      </c>
    </row>
    <row r="11" spans="1:24" x14ac:dyDescent="0.25">
      <c r="A11" s="14">
        <v>5</v>
      </c>
      <c r="B11" s="162" t="s">
        <v>16</v>
      </c>
      <c r="C11" s="168">
        <v>1982</v>
      </c>
      <c r="D11" s="24">
        <v>0</v>
      </c>
      <c r="E11" s="152" t="s">
        <v>68</v>
      </c>
      <c r="F11" s="149" t="s">
        <v>69</v>
      </c>
      <c r="G11" s="148">
        <v>497</v>
      </c>
      <c r="H11" s="15" t="str">
        <f>IF([2]Финишка!$D$3=0," ",VLOOKUP(G11,[2]Финишка!$D$3:$E$150,2,FALSE))</f>
        <v xml:space="preserve"> </v>
      </c>
      <c r="I11" s="15" t="e">
        <f t="shared" si="0"/>
        <v>#VALUE!</v>
      </c>
      <c r="J11" s="15" t="str">
        <f>IF([2]Финишка!$G$3=0," ",VLOOKUP(G11,[2]Финишка!$G$3:$H$150,2,FALSE))</f>
        <v xml:space="preserve"> </v>
      </c>
      <c r="K11" s="15" t="e">
        <f t="shared" si="1"/>
        <v>#VALUE!</v>
      </c>
      <c r="L11" s="15" t="str">
        <f>IF([2]Финишка!$J$3=0," ",VLOOKUP(G11,[2]Финишка!$J$3:$K$150,2,FALSE))</f>
        <v xml:space="preserve"> </v>
      </c>
      <c r="M11" s="15" t="e">
        <f t="shared" si="2"/>
        <v>#VALUE!</v>
      </c>
      <c r="N11" s="17" t="str">
        <f>IF([2]Финишка!$M$3=0," ",VLOOKUP(G11,[2]Финишка!$M$3:$N$150,2,FALSE))</f>
        <v xml:space="preserve"> </v>
      </c>
      <c r="O11" s="15" t="e">
        <f t="shared" si="3"/>
        <v>#VALUE!</v>
      </c>
      <c r="P11" s="17" t="str">
        <f>IF([2]Финишка!$P$3=0," ",VLOOKUP(G11,[2]Финишка!$P$3:$Q$150,2,FALSE))</f>
        <v xml:space="preserve"> </v>
      </c>
      <c r="Q11" s="15" t="e">
        <f t="shared" si="4"/>
        <v>#VALUE!</v>
      </c>
      <c r="R11" s="17" t="str">
        <f>IF([2]Финишка!$S$3=0," ",VLOOKUP(G11,[2]Финишка!$S$3:$T$150,2,FALSE))</f>
        <v xml:space="preserve"> </v>
      </c>
      <c r="S11" s="15" t="e">
        <f t="shared" si="5"/>
        <v>#VALUE!</v>
      </c>
      <c r="T11" s="16">
        <f>IF([2]Финишка!$A$3=0," ",VLOOKUP(G11,[2]Финишка!$A$3:$B$150,2,FALSE))</f>
        <v>2.8692129629629633E-2</v>
      </c>
      <c r="U11" s="166">
        <f t="shared" si="6"/>
        <v>2.8692129629629633E-2</v>
      </c>
      <c r="V11" s="143">
        <f>U11-U7</f>
        <v>1.145833333333339E-3</v>
      </c>
      <c r="W11" s="140" t="s">
        <v>31</v>
      </c>
      <c r="X11" s="13" t="s">
        <v>15</v>
      </c>
    </row>
    <row r="12" spans="1:24" x14ac:dyDescent="0.25">
      <c r="A12" s="14">
        <v>6</v>
      </c>
      <c r="B12" s="162" t="s">
        <v>26</v>
      </c>
      <c r="C12" s="165">
        <v>1996</v>
      </c>
      <c r="D12" s="24">
        <v>0</v>
      </c>
      <c r="E12" s="164" t="s">
        <v>68</v>
      </c>
      <c r="F12" s="20" t="s">
        <v>69</v>
      </c>
      <c r="G12" s="137">
        <v>52</v>
      </c>
      <c r="H12" s="15" t="str">
        <f>IF([2]Финишка!$D$3=0," ",VLOOKUP(G12,[2]Финишка!$D$3:$E$150,2,FALSE))</f>
        <v xml:space="preserve"> </v>
      </c>
      <c r="I12" s="15" t="e">
        <f t="shared" si="0"/>
        <v>#VALUE!</v>
      </c>
      <c r="J12" s="15" t="str">
        <f>IF([2]Финишка!$G$3=0," ",VLOOKUP(G12,[2]Финишка!$G$3:$H$150,2,FALSE))</f>
        <v xml:space="preserve"> </v>
      </c>
      <c r="K12" s="15" t="e">
        <f t="shared" si="1"/>
        <v>#VALUE!</v>
      </c>
      <c r="L12" s="15" t="str">
        <f>IF([2]Финишка!$J$3=0," ",VLOOKUP(G12,[2]Финишка!$J$3:$K$150,2,FALSE))</f>
        <v xml:space="preserve"> </v>
      </c>
      <c r="M12" s="15" t="e">
        <f t="shared" si="2"/>
        <v>#VALUE!</v>
      </c>
      <c r="N12" s="17" t="str">
        <f>IF([2]Финишка!$M$3=0," ",VLOOKUP(G12,[2]Финишка!$M$3:$N$150,2,FALSE))</f>
        <v xml:space="preserve"> </v>
      </c>
      <c r="O12" s="15" t="e">
        <f t="shared" si="3"/>
        <v>#VALUE!</v>
      </c>
      <c r="P12" s="17" t="str">
        <f>IF([2]Финишка!$P$3=0," ",VLOOKUP(G12,[2]Финишка!$P$3:$Q$150,2,FALSE))</f>
        <v xml:space="preserve"> </v>
      </c>
      <c r="Q12" s="15" t="e">
        <f t="shared" si="4"/>
        <v>#VALUE!</v>
      </c>
      <c r="R12" s="17" t="str">
        <f>IF([2]Финишка!$S$3=0," ",VLOOKUP(G12,[2]Финишка!$S$3:$T$150,2,FALSE))</f>
        <v xml:space="preserve"> </v>
      </c>
      <c r="S12" s="15" t="e">
        <f t="shared" si="5"/>
        <v>#VALUE!</v>
      </c>
      <c r="T12" s="16">
        <f>IF([2]Финишка!$A$3=0," ",VLOOKUP(G12,[2]Финишка!$A$3:$B$150,2,FALSE))</f>
        <v>2.8796296296296296E-2</v>
      </c>
      <c r="U12" s="166">
        <f t="shared" si="6"/>
        <v>2.8796296296296296E-2</v>
      </c>
      <c r="V12" s="143">
        <f>U12-U7</f>
        <v>1.2500000000000011E-3</v>
      </c>
      <c r="W12" s="140" t="s">
        <v>31</v>
      </c>
      <c r="X12" s="13" t="s">
        <v>18</v>
      </c>
    </row>
    <row r="13" spans="1:24" x14ac:dyDescent="0.25">
      <c r="A13" s="14">
        <v>7</v>
      </c>
      <c r="B13" s="162" t="s">
        <v>17</v>
      </c>
      <c r="C13" s="169">
        <v>1996</v>
      </c>
      <c r="D13" s="24">
        <v>0</v>
      </c>
      <c r="E13" s="162" t="s">
        <v>68</v>
      </c>
      <c r="F13" s="149" t="s">
        <v>69</v>
      </c>
      <c r="G13" s="137">
        <v>54</v>
      </c>
      <c r="H13" s="15" t="str">
        <f>IF([2]Финишка!$D$3=0," ",VLOOKUP(G13,[2]Финишка!$D$3:$E$150,2,FALSE))</f>
        <v xml:space="preserve"> </v>
      </c>
      <c r="I13" s="15" t="e">
        <f t="shared" si="0"/>
        <v>#VALUE!</v>
      </c>
      <c r="J13" s="15" t="str">
        <f>IF([2]Финишка!$G$3=0," ",VLOOKUP(G13,[2]Финишка!$G$3:$H$150,2,FALSE))</f>
        <v xml:space="preserve"> </v>
      </c>
      <c r="K13" s="15" t="e">
        <f t="shared" si="1"/>
        <v>#VALUE!</v>
      </c>
      <c r="L13" s="15" t="str">
        <f>IF([2]Финишка!$J$3=0," ",VLOOKUP(G13,[2]Финишка!$J$3:$K$150,2,FALSE))</f>
        <v xml:space="preserve"> </v>
      </c>
      <c r="M13" s="15" t="e">
        <f t="shared" si="2"/>
        <v>#VALUE!</v>
      </c>
      <c r="N13" s="17" t="str">
        <f>IF([2]Финишка!$M$3=0," ",VLOOKUP(G13,[2]Финишка!$M$3:$N$150,2,FALSE))</f>
        <v xml:space="preserve"> </v>
      </c>
      <c r="O13" s="15" t="e">
        <f t="shared" si="3"/>
        <v>#VALUE!</v>
      </c>
      <c r="P13" s="17" t="str">
        <f>IF([2]Финишка!$P$3=0," ",VLOOKUP(G13,[2]Финишка!$P$3:$Q$150,2,FALSE))</f>
        <v xml:space="preserve"> </v>
      </c>
      <c r="Q13" s="15" t="e">
        <f t="shared" si="4"/>
        <v>#VALUE!</v>
      </c>
      <c r="R13" s="17" t="str">
        <f>IF([2]Финишка!$S$3=0," ",VLOOKUP(G13,[2]Финишка!$S$3:$T$150,2,FALSE))</f>
        <v xml:space="preserve"> </v>
      </c>
      <c r="S13" s="15" t="e">
        <f t="shared" si="5"/>
        <v>#VALUE!</v>
      </c>
      <c r="T13" s="16">
        <f>IF([2]Финишка!$A$3=0," ",VLOOKUP(G13,[2]Финишка!$A$3:$B$150,2,FALSE))</f>
        <v>2.8888888888888891E-2</v>
      </c>
      <c r="U13" s="166">
        <f t="shared" si="6"/>
        <v>2.8888888888888891E-2</v>
      </c>
      <c r="V13" s="143">
        <f>U13-U7</f>
        <v>1.3425925925925966E-3</v>
      </c>
      <c r="W13" s="140" t="s">
        <v>31</v>
      </c>
      <c r="X13" s="19" t="s">
        <v>18</v>
      </c>
    </row>
    <row r="14" spans="1:24" x14ac:dyDescent="0.25">
      <c r="A14" s="14">
        <v>8</v>
      </c>
      <c r="B14" s="164" t="s">
        <v>14</v>
      </c>
      <c r="C14" s="169">
        <v>1998</v>
      </c>
      <c r="D14" s="24">
        <v>0</v>
      </c>
      <c r="E14" s="152" t="s">
        <v>68</v>
      </c>
      <c r="F14" s="20" t="s">
        <v>69</v>
      </c>
      <c r="G14" s="87">
        <v>88</v>
      </c>
      <c r="H14" s="15" t="str">
        <f>IF([2]Финишка!$D$3=0," ",VLOOKUP(G14,[2]Финишка!$D$3:$E$150,2,FALSE))</f>
        <v xml:space="preserve"> </v>
      </c>
      <c r="I14" s="15" t="e">
        <f t="shared" si="0"/>
        <v>#VALUE!</v>
      </c>
      <c r="J14" s="15" t="str">
        <f>IF([2]Финишка!$G$3=0," ",VLOOKUP(G14,[2]Финишка!$G$3:$H$150,2,FALSE))</f>
        <v xml:space="preserve"> </v>
      </c>
      <c r="K14" s="15" t="e">
        <f t="shared" si="1"/>
        <v>#VALUE!</v>
      </c>
      <c r="L14" s="15" t="str">
        <f>IF([2]Финишка!$J$3=0," ",VLOOKUP(G14,[2]Финишка!$J$3:$K$150,2,FALSE))</f>
        <v xml:space="preserve"> </v>
      </c>
      <c r="M14" s="15" t="e">
        <f t="shared" si="2"/>
        <v>#VALUE!</v>
      </c>
      <c r="N14" s="17" t="str">
        <f>IF([2]Финишка!$M$3=0," ",VLOOKUP(G14,[2]Финишка!$M$3:$N$150,2,FALSE))</f>
        <v xml:space="preserve"> </v>
      </c>
      <c r="O14" s="15" t="e">
        <f t="shared" si="3"/>
        <v>#VALUE!</v>
      </c>
      <c r="P14" s="17" t="str">
        <f>IF([2]Финишка!$P$3=0," ",VLOOKUP(G14,[2]Финишка!$P$3:$Q$150,2,FALSE))</f>
        <v xml:space="preserve"> </v>
      </c>
      <c r="Q14" s="15" t="e">
        <f t="shared" si="4"/>
        <v>#VALUE!</v>
      </c>
      <c r="R14" s="17" t="str">
        <f>IF([2]Финишка!$S$3=0," ",VLOOKUP(G14,[2]Финишка!$S$3:$T$150,2,FALSE))</f>
        <v xml:space="preserve"> </v>
      </c>
      <c r="S14" s="15" t="e">
        <f t="shared" si="5"/>
        <v>#VALUE!</v>
      </c>
      <c r="T14" s="16">
        <f>IF([2]Финишка!$A$3=0," ",VLOOKUP(G14,[2]Финишка!$A$3:$B$150,2,FALSE))</f>
        <v>3.050925925925926E-2</v>
      </c>
      <c r="U14" s="166">
        <f t="shared" si="6"/>
        <v>3.050925925925926E-2</v>
      </c>
      <c r="V14" s="143">
        <f>U14-U7</f>
        <v>2.9629629629629659E-3</v>
      </c>
      <c r="W14" s="140" t="s">
        <v>31</v>
      </c>
      <c r="X14" s="13" t="s">
        <v>13</v>
      </c>
    </row>
    <row r="15" spans="1:24" x14ac:dyDescent="0.25">
      <c r="A15" s="14">
        <v>9</v>
      </c>
      <c r="B15" s="170" t="s">
        <v>83</v>
      </c>
      <c r="C15" s="168">
        <v>1966</v>
      </c>
      <c r="D15" s="24">
        <v>0</v>
      </c>
      <c r="E15" s="164" t="s">
        <v>68</v>
      </c>
      <c r="F15" s="20" t="s">
        <v>84</v>
      </c>
      <c r="G15" s="171">
        <v>42</v>
      </c>
      <c r="H15" s="15" t="str">
        <f>IF([2]Финишка!$D$3=0," ",VLOOKUP(G15,[2]Финишка!$D$3:$E$150,2,FALSE))</f>
        <v xml:space="preserve"> </v>
      </c>
      <c r="I15" s="15" t="e">
        <f t="shared" si="0"/>
        <v>#VALUE!</v>
      </c>
      <c r="J15" s="15" t="str">
        <f>IF([2]Финишка!$G$3=0," ",VLOOKUP(G15,[2]Финишка!$G$3:$H$150,2,FALSE))</f>
        <v xml:space="preserve"> </v>
      </c>
      <c r="K15" s="15" t="e">
        <f t="shared" si="1"/>
        <v>#VALUE!</v>
      </c>
      <c r="L15" s="15" t="str">
        <f>IF([2]Финишка!$J$3=0," ",VLOOKUP(G15,[2]Финишка!$J$3:$K$150,2,FALSE))</f>
        <v xml:space="preserve"> </v>
      </c>
      <c r="M15" s="15" t="e">
        <f t="shared" si="2"/>
        <v>#VALUE!</v>
      </c>
      <c r="N15" s="17" t="str">
        <f>IF([2]Финишка!$M$3=0," ",VLOOKUP(G15,[2]Финишка!$M$3:$N$150,2,FALSE))</f>
        <v xml:space="preserve"> </v>
      </c>
      <c r="O15" s="15" t="e">
        <f t="shared" si="3"/>
        <v>#VALUE!</v>
      </c>
      <c r="P15" s="17" t="str">
        <f>IF([2]Финишка!$P$3=0," ",VLOOKUP(G15,[2]Финишка!$P$3:$Q$150,2,FALSE))</f>
        <v xml:space="preserve"> </v>
      </c>
      <c r="Q15" s="15" t="e">
        <f t="shared" si="4"/>
        <v>#VALUE!</v>
      </c>
      <c r="R15" s="17" t="str">
        <f>IF([2]Финишка!$S$3=0," ",VLOOKUP(G15,[2]Финишка!$S$3:$T$150,2,FALSE))</f>
        <v xml:space="preserve"> </v>
      </c>
      <c r="S15" s="15" t="e">
        <f t="shared" si="5"/>
        <v>#VALUE!</v>
      </c>
      <c r="T15" s="16">
        <f>IF([2]Финишка!$A$3=0," ",VLOOKUP(G15,[2]Финишка!$A$3:$B$150,2,FALSE))</f>
        <v>3.0833333333333334E-2</v>
      </c>
      <c r="U15" s="166">
        <f t="shared" si="6"/>
        <v>3.0833333333333334E-2</v>
      </c>
      <c r="V15" s="143">
        <f>U15-U7</f>
        <v>3.2870370370370397E-3</v>
      </c>
      <c r="W15" s="140" t="s">
        <v>31</v>
      </c>
      <c r="X15" s="19" t="s">
        <v>15</v>
      </c>
    </row>
    <row r="16" spans="1:24" x14ac:dyDescent="0.25">
      <c r="A16" s="14">
        <v>10</v>
      </c>
      <c r="B16" s="162" t="s">
        <v>166</v>
      </c>
      <c r="C16" s="165">
        <v>1977</v>
      </c>
      <c r="D16" s="24">
        <v>0</v>
      </c>
      <c r="E16" s="162" t="s">
        <v>68</v>
      </c>
      <c r="F16" s="149" t="s">
        <v>84</v>
      </c>
      <c r="G16" s="137">
        <v>38</v>
      </c>
      <c r="H16" s="15" t="str">
        <f>IF([2]Финишка!$D$3=0," ",VLOOKUP(G16,[2]Финишка!$D$3:$E$150,2,FALSE))</f>
        <v xml:space="preserve"> </v>
      </c>
      <c r="I16" s="15" t="e">
        <f t="shared" si="0"/>
        <v>#VALUE!</v>
      </c>
      <c r="J16" s="15" t="str">
        <f>IF([2]Финишка!$G$3=0," ",VLOOKUP(G16,[2]Финишка!$G$3:$H$150,2,FALSE))</f>
        <v xml:space="preserve"> </v>
      </c>
      <c r="K16" s="15" t="e">
        <f t="shared" si="1"/>
        <v>#VALUE!</v>
      </c>
      <c r="L16" s="15" t="str">
        <f>IF([2]Финишка!$J$3=0," ",VLOOKUP(G16,[2]Финишка!$J$3:$K$150,2,FALSE))</f>
        <v xml:space="preserve"> </v>
      </c>
      <c r="M16" s="15" t="e">
        <f t="shared" si="2"/>
        <v>#VALUE!</v>
      </c>
      <c r="N16" s="17" t="str">
        <f>IF([2]Финишка!$M$3=0," ",VLOOKUP(G16,[2]Финишка!$M$3:$N$150,2,FALSE))</f>
        <v xml:space="preserve"> </v>
      </c>
      <c r="O16" s="15" t="e">
        <f t="shared" si="3"/>
        <v>#VALUE!</v>
      </c>
      <c r="P16" s="17" t="str">
        <f>IF([2]Финишка!$P$3=0," ",VLOOKUP(G16,[2]Финишка!$P$3:$Q$150,2,FALSE))</f>
        <v xml:space="preserve"> </v>
      </c>
      <c r="Q16" s="15" t="e">
        <f t="shared" si="4"/>
        <v>#VALUE!</v>
      </c>
      <c r="R16" s="17" t="str">
        <f>IF([2]Финишка!$S$3=0," ",VLOOKUP(G16,[2]Финишка!$S$3:$T$150,2,FALSE))</f>
        <v xml:space="preserve"> </v>
      </c>
      <c r="S16" s="15" t="e">
        <f t="shared" si="5"/>
        <v>#VALUE!</v>
      </c>
      <c r="T16" s="16">
        <f>IF([2]Финишка!$A$3=0," ",VLOOKUP(G16,[2]Финишка!$A$3:$B$150,2,FALSE))</f>
        <v>3.0856481481481481E-2</v>
      </c>
      <c r="U16" s="166">
        <f t="shared" si="6"/>
        <v>3.0856481481481481E-2</v>
      </c>
      <c r="V16" s="143">
        <f>U16-U7</f>
        <v>3.3101851851851868E-3</v>
      </c>
      <c r="W16" s="140" t="s">
        <v>31</v>
      </c>
      <c r="X16" s="13" t="s">
        <v>15</v>
      </c>
    </row>
    <row r="17" spans="1:24" x14ac:dyDescent="0.25">
      <c r="A17" s="14">
        <v>11</v>
      </c>
      <c r="B17" s="151" t="s">
        <v>167</v>
      </c>
      <c r="C17" s="167">
        <v>1980</v>
      </c>
      <c r="D17" s="24">
        <v>0</v>
      </c>
      <c r="E17" s="152" t="s">
        <v>68</v>
      </c>
      <c r="F17" s="25" t="s">
        <v>76</v>
      </c>
      <c r="G17" s="40">
        <v>483</v>
      </c>
      <c r="H17" s="15" t="str">
        <f>IF([2]Финишка!$D$3=0," ",VLOOKUP(G17,[2]Финишка!$D$3:$E$150,2,FALSE))</f>
        <v xml:space="preserve"> </v>
      </c>
      <c r="I17" s="15" t="e">
        <f t="shared" si="0"/>
        <v>#VALUE!</v>
      </c>
      <c r="J17" s="15" t="str">
        <f>IF([2]Финишка!$G$3=0," ",VLOOKUP(G17,[2]Финишка!$G$3:$H$150,2,FALSE))</f>
        <v xml:space="preserve"> </v>
      </c>
      <c r="K17" s="15" t="e">
        <f t="shared" si="1"/>
        <v>#VALUE!</v>
      </c>
      <c r="L17" s="15" t="str">
        <f>IF([2]Финишка!$J$3=0," ",VLOOKUP(G17,[2]Финишка!$J$3:$K$150,2,FALSE))</f>
        <v xml:space="preserve"> </v>
      </c>
      <c r="M17" s="15" t="e">
        <f t="shared" si="2"/>
        <v>#VALUE!</v>
      </c>
      <c r="N17" s="17" t="str">
        <f>IF([2]Финишка!$M$3=0," ",VLOOKUP(G17,[2]Финишка!$M$3:$N$150,2,FALSE))</f>
        <v xml:space="preserve"> </v>
      </c>
      <c r="O17" s="15" t="e">
        <f t="shared" si="3"/>
        <v>#VALUE!</v>
      </c>
      <c r="P17" s="17" t="str">
        <f>IF([2]Финишка!$P$3=0," ",VLOOKUP(G17,[2]Финишка!$P$3:$Q$150,2,FALSE))</f>
        <v xml:space="preserve"> </v>
      </c>
      <c r="Q17" s="15" t="e">
        <f t="shared" si="4"/>
        <v>#VALUE!</v>
      </c>
      <c r="R17" s="17" t="str">
        <f>IF([2]Финишка!$S$3=0," ",VLOOKUP(G17,[2]Финишка!$S$3:$T$150,2,FALSE))</f>
        <v xml:space="preserve"> </v>
      </c>
      <c r="S17" s="15" t="e">
        <f t="shared" si="5"/>
        <v>#VALUE!</v>
      </c>
      <c r="T17" s="16">
        <f>IF([2]Финишка!$A$3=0," ",VLOOKUP(G17,[2]Финишка!$A$3:$B$150,2,FALSE))</f>
        <v>3.0868055555555555E-2</v>
      </c>
      <c r="U17" s="166">
        <f t="shared" si="6"/>
        <v>3.0868055555555555E-2</v>
      </c>
      <c r="V17" s="143">
        <f>U17-U7</f>
        <v>3.3217592592592604E-3</v>
      </c>
      <c r="W17" s="140" t="s">
        <v>31</v>
      </c>
      <c r="X17" s="13" t="s">
        <v>15</v>
      </c>
    </row>
    <row r="18" spans="1:24" x14ac:dyDescent="0.25">
      <c r="A18" s="14">
        <v>12</v>
      </c>
      <c r="B18" s="170" t="s">
        <v>36</v>
      </c>
      <c r="C18" s="168">
        <v>1998</v>
      </c>
      <c r="D18" s="24">
        <v>0</v>
      </c>
      <c r="E18" s="152" t="s">
        <v>68</v>
      </c>
      <c r="F18" s="100" t="s">
        <v>69</v>
      </c>
      <c r="G18" s="137">
        <v>89</v>
      </c>
      <c r="H18" s="15" t="str">
        <f>IF([2]Финишка!$D$3=0," ",VLOOKUP(G18,[2]Финишка!$D$3:$E$150,2,FALSE))</f>
        <v xml:space="preserve"> </v>
      </c>
      <c r="I18" s="15" t="e">
        <f t="shared" si="0"/>
        <v>#VALUE!</v>
      </c>
      <c r="J18" s="15" t="str">
        <f>IF([2]Финишка!$G$3=0," ",VLOOKUP(G18,[2]Финишка!$G$3:$H$150,2,FALSE))</f>
        <v xml:space="preserve"> </v>
      </c>
      <c r="K18" s="15" t="e">
        <f t="shared" si="1"/>
        <v>#VALUE!</v>
      </c>
      <c r="L18" s="15" t="str">
        <f>IF([2]Финишка!$J$3=0," ",VLOOKUP(G18,[2]Финишка!$J$3:$K$150,2,FALSE))</f>
        <v xml:space="preserve"> </v>
      </c>
      <c r="M18" s="15" t="e">
        <f t="shared" si="2"/>
        <v>#VALUE!</v>
      </c>
      <c r="N18" s="17" t="str">
        <f>IF([2]Финишка!$M$3=0," ",VLOOKUP(G18,[2]Финишка!$M$3:$N$150,2,FALSE))</f>
        <v xml:space="preserve"> </v>
      </c>
      <c r="O18" s="15" t="e">
        <f t="shared" si="3"/>
        <v>#VALUE!</v>
      </c>
      <c r="P18" s="17" t="str">
        <f>IF([2]Финишка!$P$3=0," ",VLOOKUP(G18,[2]Финишка!$P$3:$Q$150,2,FALSE))</f>
        <v xml:space="preserve"> </v>
      </c>
      <c r="Q18" s="15" t="e">
        <f t="shared" si="4"/>
        <v>#VALUE!</v>
      </c>
      <c r="R18" s="17" t="str">
        <f>IF([2]Финишка!$S$3=0," ",VLOOKUP(G18,[2]Финишка!$S$3:$T$150,2,FALSE))</f>
        <v xml:space="preserve"> </v>
      </c>
      <c r="S18" s="15" t="e">
        <f t="shared" si="5"/>
        <v>#VALUE!</v>
      </c>
      <c r="T18" s="16">
        <f>IF([2]Финишка!$A$3=0," ",VLOOKUP(G18,[2]Финишка!$A$3:$B$150,2,FALSE))</f>
        <v>3.246527777777778E-2</v>
      </c>
      <c r="U18" s="166">
        <f t="shared" si="6"/>
        <v>3.246527777777778E-2</v>
      </c>
      <c r="V18" s="143">
        <f>U18-U7</f>
        <v>4.918981481481486E-3</v>
      </c>
      <c r="W18" s="140" t="s">
        <v>31</v>
      </c>
      <c r="X18" s="13" t="s">
        <v>23</v>
      </c>
    </row>
    <row r="19" spans="1:24" x14ac:dyDescent="0.25">
      <c r="A19" s="14">
        <v>13</v>
      </c>
      <c r="B19" s="13" t="s">
        <v>168</v>
      </c>
      <c r="C19" s="14">
        <v>1982</v>
      </c>
      <c r="D19" s="24">
        <v>0</v>
      </c>
      <c r="E19" s="164" t="s">
        <v>68</v>
      </c>
      <c r="F19" s="13" t="s">
        <v>76</v>
      </c>
      <c r="G19" s="12">
        <v>196</v>
      </c>
      <c r="H19" s="15" t="str">
        <f>IF([2]Финишка!$D$3=0," ",VLOOKUP(G19,[2]Финишка!$D$3:$E$150,2,FALSE))</f>
        <v xml:space="preserve"> </v>
      </c>
      <c r="I19" s="15" t="e">
        <f t="shared" si="0"/>
        <v>#VALUE!</v>
      </c>
      <c r="J19" s="15" t="str">
        <f>IF([2]Финишка!$G$3=0," ",VLOOKUP(G19,[2]Финишка!$G$3:$H$150,2,FALSE))</f>
        <v xml:space="preserve"> </v>
      </c>
      <c r="K19" s="15" t="e">
        <f t="shared" si="1"/>
        <v>#VALUE!</v>
      </c>
      <c r="L19" s="15" t="str">
        <f>IF([2]Финишка!$J$3=0," ",VLOOKUP(G19,[2]Финишка!$J$3:$K$150,2,FALSE))</f>
        <v xml:space="preserve"> </v>
      </c>
      <c r="M19" s="15" t="e">
        <f t="shared" si="2"/>
        <v>#VALUE!</v>
      </c>
      <c r="N19" s="17" t="str">
        <f>IF([2]Финишка!$M$3=0," ",VLOOKUP(G19,[2]Финишка!$M$3:$N$150,2,FALSE))</f>
        <v xml:space="preserve"> </v>
      </c>
      <c r="O19" s="15" t="e">
        <f t="shared" si="3"/>
        <v>#VALUE!</v>
      </c>
      <c r="P19" s="17" t="str">
        <f>IF([2]Финишка!$P$3=0," ",VLOOKUP(G19,[2]Финишка!$P$3:$Q$150,2,FALSE))</f>
        <v xml:space="preserve"> </v>
      </c>
      <c r="Q19" s="15" t="e">
        <f t="shared" si="4"/>
        <v>#VALUE!</v>
      </c>
      <c r="R19" s="17" t="str">
        <f>IF([2]Финишка!$S$3=0," ",VLOOKUP(G19,[2]Финишка!$S$3:$T$150,2,FALSE))</f>
        <v xml:space="preserve"> </v>
      </c>
      <c r="S19" s="15" t="e">
        <f t="shared" si="5"/>
        <v>#VALUE!</v>
      </c>
      <c r="T19" s="16">
        <f>IF([2]Финишка!$A$3=0," ",VLOOKUP(G19,[2]Финишка!$A$3:$B$150,2,FALSE))</f>
        <v>3.2557870370370369E-2</v>
      </c>
      <c r="U19" s="166">
        <f t="shared" si="6"/>
        <v>3.2557870370370369E-2</v>
      </c>
      <c r="V19" s="143">
        <f>U19-U7</f>
        <v>5.0115740740740745E-3</v>
      </c>
      <c r="W19" s="140" t="s">
        <v>31</v>
      </c>
      <c r="X19" s="13" t="s">
        <v>15</v>
      </c>
    </row>
    <row r="20" spans="1:24" x14ac:dyDescent="0.25">
      <c r="A20" s="14">
        <v>14</v>
      </c>
      <c r="B20" s="162" t="s">
        <v>85</v>
      </c>
      <c r="C20" s="165">
        <v>1995</v>
      </c>
      <c r="D20" s="24">
        <v>0</v>
      </c>
      <c r="E20" s="162" t="s">
        <v>68</v>
      </c>
      <c r="F20" s="20" t="s">
        <v>69</v>
      </c>
      <c r="G20" s="137">
        <v>85</v>
      </c>
      <c r="H20" s="15" t="str">
        <f>IF([2]Финишка!$D$3=0," ",VLOOKUP(G20,[2]Финишка!$D$3:$E$150,2,FALSE))</f>
        <v xml:space="preserve"> </v>
      </c>
      <c r="I20" s="15" t="e">
        <f t="shared" si="0"/>
        <v>#VALUE!</v>
      </c>
      <c r="J20" s="15" t="str">
        <f>IF([2]Финишка!$G$3=0," ",VLOOKUP(G20,[2]Финишка!$G$3:$H$150,2,FALSE))</f>
        <v xml:space="preserve"> </v>
      </c>
      <c r="K20" s="15" t="e">
        <f t="shared" si="1"/>
        <v>#VALUE!</v>
      </c>
      <c r="L20" s="15" t="str">
        <f>IF([2]Финишка!$J$3=0," ",VLOOKUP(G20,[2]Финишка!$J$3:$K$150,2,FALSE))</f>
        <v xml:space="preserve"> </v>
      </c>
      <c r="M20" s="15" t="e">
        <f t="shared" si="2"/>
        <v>#VALUE!</v>
      </c>
      <c r="N20" s="17" t="str">
        <f>IF([2]Финишка!$M$3=0," ",VLOOKUP(G20,[2]Финишка!$M$3:$N$150,2,FALSE))</f>
        <v xml:space="preserve"> </v>
      </c>
      <c r="O20" s="15" t="e">
        <f t="shared" si="3"/>
        <v>#VALUE!</v>
      </c>
      <c r="P20" s="17" t="str">
        <f>IF([2]Финишка!$P$3=0," ",VLOOKUP(G20,[2]Финишка!$P$3:$Q$150,2,FALSE))</f>
        <v xml:space="preserve"> </v>
      </c>
      <c r="Q20" s="15" t="e">
        <f t="shared" si="4"/>
        <v>#VALUE!</v>
      </c>
      <c r="R20" s="17" t="str">
        <f>IF([2]Финишка!$S$3=0," ",VLOOKUP(G20,[2]Финишка!$S$3:$T$150,2,FALSE))</f>
        <v xml:space="preserve"> </v>
      </c>
      <c r="S20" s="15" t="e">
        <f t="shared" si="5"/>
        <v>#VALUE!</v>
      </c>
      <c r="T20" s="16">
        <f>IF([2]Финишка!$A$3=0," ",VLOOKUP(G20,[2]Финишка!$A$3:$B$150,2,FALSE))</f>
        <v>3.4317129629629628E-2</v>
      </c>
      <c r="U20" s="166">
        <f t="shared" si="6"/>
        <v>3.4317129629629628E-2</v>
      </c>
      <c r="V20" s="143">
        <f>U20-U7</f>
        <v>6.7708333333333336E-3</v>
      </c>
      <c r="W20" s="140" t="s">
        <v>31</v>
      </c>
      <c r="X20" s="13" t="s">
        <v>18</v>
      </c>
    </row>
    <row r="21" spans="1:24" x14ac:dyDescent="0.25">
      <c r="A21" s="14"/>
      <c r="B21" s="162" t="s">
        <v>89</v>
      </c>
      <c r="C21" s="168">
        <v>1997</v>
      </c>
      <c r="D21" s="24">
        <v>0</v>
      </c>
      <c r="E21" s="162" t="s">
        <v>68</v>
      </c>
      <c r="F21" s="20" t="s">
        <v>69</v>
      </c>
      <c r="G21" s="137">
        <v>90</v>
      </c>
      <c r="H21" s="15" t="str">
        <f>IF([2]Финишка!$D$3=0," ",VLOOKUP(G21,[2]Финишка!$D$3:$E$150,2,FALSE))</f>
        <v xml:space="preserve"> </v>
      </c>
      <c r="I21" s="15" t="e">
        <f t="shared" si="0"/>
        <v>#VALUE!</v>
      </c>
      <c r="J21" s="15" t="str">
        <f>IF([2]Финишка!$G$3=0," ",VLOOKUP(G21,[2]Финишка!$G$3:$H$150,2,FALSE))</f>
        <v xml:space="preserve"> </v>
      </c>
      <c r="K21" s="15" t="e">
        <f t="shared" si="1"/>
        <v>#VALUE!</v>
      </c>
      <c r="L21" s="15" t="str">
        <f>IF([2]Финишка!$J$3=0," ",VLOOKUP(G21,[2]Финишка!$J$3:$K$150,2,FALSE))</f>
        <v xml:space="preserve"> </v>
      </c>
      <c r="M21" s="15" t="e">
        <f t="shared" si="2"/>
        <v>#VALUE!</v>
      </c>
      <c r="N21" s="17" t="str">
        <f>IF([2]Финишка!$M$3=0," ",VLOOKUP(G21,[2]Финишка!$M$3:$N$150,2,FALSE))</f>
        <v xml:space="preserve"> </v>
      </c>
      <c r="O21" s="15" t="e">
        <f t="shared" si="3"/>
        <v>#VALUE!</v>
      </c>
      <c r="P21" s="17" t="str">
        <f>IF([2]Финишка!$P$3=0," ",VLOOKUP(G21,[2]Финишка!$P$3:$Q$150,2,FALSE))</f>
        <v xml:space="preserve"> </v>
      </c>
      <c r="Q21" s="15" t="e">
        <f t="shared" si="4"/>
        <v>#VALUE!</v>
      </c>
      <c r="R21" s="17" t="str">
        <f>IF([2]Финишка!$S$3=0," ",VLOOKUP(G21,[2]Финишка!$S$3:$T$150,2,FALSE))</f>
        <v xml:space="preserve"> </v>
      </c>
      <c r="S21" s="15" t="e">
        <f t="shared" si="5"/>
        <v>#VALUE!</v>
      </c>
      <c r="T21" s="17" t="str">
        <f>IF([2]Финишка!$A$3=0," ",VLOOKUP(G21,[2]Финишка!$A$3:$B$150,2,FALSE))</f>
        <v>сошел</v>
      </c>
      <c r="U21" s="166" t="e">
        <f t="shared" si="6"/>
        <v>#VALUE!</v>
      </c>
      <c r="V21" s="172"/>
      <c r="W21" s="172"/>
      <c r="X21" s="19" t="s">
        <v>18</v>
      </c>
    </row>
    <row r="22" spans="1:24" x14ac:dyDescent="0.25">
      <c r="A22" s="14"/>
      <c r="B22" s="162"/>
      <c r="C22" s="168"/>
      <c r="D22" s="24"/>
      <c r="E22" s="162"/>
      <c r="F22" s="20"/>
      <c r="G22" s="137"/>
      <c r="H22" s="15"/>
      <c r="I22" s="15"/>
      <c r="J22" s="15"/>
      <c r="K22" s="15"/>
      <c r="L22" s="15"/>
      <c r="M22" s="15"/>
      <c r="N22" s="17"/>
      <c r="O22" s="15"/>
      <c r="P22" s="17"/>
      <c r="Q22" s="15"/>
      <c r="R22" s="17"/>
      <c r="S22" s="15"/>
      <c r="T22" s="17"/>
      <c r="U22" s="166"/>
      <c r="V22" s="172"/>
      <c r="W22" s="172"/>
      <c r="X22" s="13"/>
    </row>
    <row r="23" spans="1:24" x14ac:dyDescent="0.25">
      <c r="A23" s="14"/>
      <c r="B23" s="13"/>
      <c r="C23" s="14"/>
      <c r="D23" s="24"/>
      <c r="E23" s="162"/>
      <c r="F23" s="13"/>
      <c r="G23" s="12"/>
      <c r="H23" s="15"/>
      <c r="I23" s="15"/>
      <c r="J23" s="15"/>
      <c r="K23" s="15"/>
      <c r="L23" s="15"/>
      <c r="M23" s="15"/>
      <c r="N23" s="17"/>
      <c r="O23" s="15"/>
      <c r="P23" s="17"/>
      <c r="Q23" s="15"/>
      <c r="R23" s="17"/>
      <c r="S23" s="15"/>
      <c r="T23" s="17"/>
      <c r="U23" s="166"/>
      <c r="V23" s="172"/>
      <c r="W23" s="172"/>
      <c r="X23" s="13"/>
    </row>
    <row r="24" spans="1:24" ht="15.75" x14ac:dyDescent="0.25">
      <c r="A24" s="14"/>
      <c r="B24" s="30" t="s">
        <v>169</v>
      </c>
      <c r="C24" s="30"/>
      <c r="D24" s="30"/>
      <c r="E24" s="30"/>
      <c r="F24" s="30"/>
      <c r="G24" s="30"/>
      <c r="H24" s="15"/>
      <c r="I24" s="15"/>
      <c r="J24" s="15"/>
      <c r="K24" s="15"/>
      <c r="L24" s="15"/>
      <c r="M24" s="15"/>
      <c r="N24" s="17"/>
      <c r="O24" s="15"/>
      <c r="P24" s="17"/>
      <c r="Q24" s="15"/>
      <c r="R24" s="17"/>
      <c r="S24" s="15"/>
      <c r="T24" s="17"/>
      <c r="U24" s="166"/>
      <c r="V24" s="172"/>
      <c r="W24" s="172"/>
      <c r="X24" s="13"/>
    </row>
    <row r="25" spans="1:24" x14ac:dyDescent="0.25">
      <c r="A25" s="12">
        <v>1</v>
      </c>
      <c r="B25" s="13" t="s">
        <v>170</v>
      </c>
      <c r="C25" s="142">
        <v>2000</v>
      </c>
      <c r="D25" s="24">
        <v>0</v>
      </c>
      <c r="E25" s="162" t="s">
        <v>68</v>
      </c>
      <c r="F25" s="13" t="s">
        <v>171</v>
      </c>
      <c r="G25" s="150">
        <v>193</v>
      </c>
      <c r="H25" s="15" t="str">
        <f>IF([2]Финишка!$D$3=0," ",VLOOKUP(G25,[2]Финишка!$D$3:$E$150,2,FALSE))</f>
        <v xml:space="preserve"> </v>
      </c>
      <c r="I25" s="15" t="e">
        <f>H25-D25</f>
        <v>#VALUE!</v>
      </c>
      <c r="J25" s="15" t="str">
        <f>IF([2]Финишка!$G$3=0," ",VLOOKUP(G25,[2]Финишка!$G$3:$H$150,2,FALSE))</f>
        <v xml:space="preserve"> </v>
      </c>
      <c r="K25" s="15" t="e">
        <f>J25-H25</f>
        <v>#VALUE!</v>
      </c>
      <c r="L25" s="15" t="str">
        <f>IF([2]Финишка!$J$3=0," ",VLOOKUP(G25,[2]Финишка!$J$3:$K$150,2,FALSE))</f>
        <v xml:space="preserve"> </v>
      </c>
      <c r="M25" s="15" t="e">
        <f>L25-J25</f>
        <v>#VALUE!</v>
      </c>
      <c r="N25" s="17" t="str">
        <f>IF([2]Финишка!$M$3=0," ",VLOOKUP(G25,[2]Финишка!$M$3:$N$150,2,FALSE))</f>
        <v xml:space="preserve"> </v>
      </c>
      <c r="O25" s="15" t="e">
        <f>N25-L25</f>
        <v>#VALUE!</v>
      </c>
      <c r="P25" s="17" t="str">
        <f>IF([2]Финишка!$P$3=0," ",VLOOKUP(G25,[2]Финишка!$P$3:$Q$150,2,FALSE))</f>
        <v xml:space="preserve"> </v>
      </c>
      <c r="Q25" s="15" t="e">
        <f>P25-N25</f>
        <v>#VALUE!</v>
      </c>
      <c r="R25" s="17" t="str">
        <f>IF([2]Финишка!$S$3=0," ",VLOOKUP(G25,[2]Финишка!$S$3:$T$150,2,FALSE))</f>
        <v xml:space="preserve"> </v>
      </c>
      <c r="S25" s="15" t="e">
        <f>R25-P25</f>
        <v>#VALUE!</v>
      </c>
      <c r="T25" s="16">
        <f>IF([2]Финишка!$A$3=0," ",VLOOKUP(G25,[2]Финишка!$A$3:$B$150,2,FALSE))</f>
        <v>3.2523148148148148E-2</v>
      </c>
      <c r="U25" s="166">
        <f>T25-D25</f>
        <v>3.2523148148148148E-2</v>
      </c>
      <c r="V25" s="26">
        <v>0</v>
      </c>
      <c r="W25" s="15" t="s">
        <v>122</v>
      </c>
      <c r="X25" s="13" t="s">
        <v>172</v>
      </c>
    </row>
    <row r="26" spans="1:24" x14ac:dyDescent="0.25">
      <c r="A26" s="12"/>
      <c r="B26" s="162" t="s">
        <v>173</v>
      </c>
      <c r="C26" s="18">
        <v>2000</v>
      </c>
      <c r="D26" s="24">
        <v>0</v>
      </c>
      <c r="E26" s="162" t="s">
        <v>68</v>
      </c>
      <c r="F26" s="20" t="s">
        <v>69</v>
      </c>
      <c r="G26" s="12">
        <v>94</v>
      </c>
      <c r="H26" s="15" t="str">
        <f>IF([2]Финишка!$D$3=0," ",VLOOKUP(G26,[2]Финишка!$D$3:$E$150,2,FALSE))</f>
        <v xml:space="preserve"> </v>
      </c>
      <c r="I26" s="15" t="e">
        <f>H26-D26</f>
        <v>#VALUE!</v>
      </c>
      <c r="J26" s="15" t="str">
        <f>IF([2]Финишка!$G$3=0," ",VLOOKUP(G26,[2]Финишка!$G$3:$H$150,2,FALSE))</f>
        <v xml:space="preserve"> </v>
      </c>
      <c r="K26" s="15" t="e">
        <f>J26-H26</f>
        <v>#VALUE!</v>
      </c>
      <c r="L26" s="15" t="str">
        <f>IF([2]Финишка!$J$3=0," ",VLOOKUP(G26,[2]Финишка!$J$3:$K$150,2,FALSE))</f>
        <v xml:space="preserve"> </v>
      </c>
      <c r="M26" s="15" t="e">
        <f>L26-J26</f>
        <v>#VALUE!</v>
      </c>
      <c r="N26" s="17" t="str">
        <f>IF([2]Финишка!$M$3=0," ",VLOOKUP(G26,[2]Финишка!$M$3:$N$150,2,FALSE))</f>
        <v xml:space="preserve"> </v>
      </c>
      <c r="O26" s="15" t="e">
        <f>N26-L26</f>
        <v>#VALUE!</v>
      </c>
      <c r="P26" s="17" t="str">
        <f>IF([2]Финишка!$P$3=0," ",VLOOKUP(G26,[2]Финишка!$P$3:$Q$150,2,FALSE))</f>
        <v xml:space="preserve"> </v>
      </c>
      <c r="Q26" s="15" t="e">
        <f>P26-N26</f>
        <v>#VALUE!</v>
      </c>
      <c r="R26" s="17" t="str">
        <f>IF([2]Финишка!$S$3=0," ",VLOOKUP(G26,[2]Финишка!$S$3:$T$150,2,FALSE))</f>
        <v xml:space="preserve"> </v>
      </c>
      <c r="S26" s="15" t="e">
        <f>R26-P26</f>
        <v>#VALUE!</v>
      </c>
      <c r="T26" s="17" t="str">
        <f>IF([2]Финишка!$A$3=0," ",VLOOKUP(G26,[2]Финишка!$A$3:$B$150,2,FALSE))</f>
        <v>сошел</v>
      </c>
      <c r="U26" s="166" t="e">
        <f>T26-D26</f>
        <v>#VALUE!</v>
      </c>
      <c r="V26" s="173"/>
      <c r="W26" s="173"/>
      <c r="X26" s="13" t="s">
        <v>13</v>
      </c>
    </row>
    <row r="27" spans="1:24" x14ac:dyDescent="0.25">
      <c r="A27" s="12"/>
      <c r="B27" s="152"/>
      <c r="C27" s="14"/>
      <c r="D27" s="24"/>
      <c r="E27" s="162"/>
      <c r="F27" s="20"/>
      <c r="G27" s="12"/>
      <c r="H27" s="15"/>
      <c r="I27" s="15"/>
      <c r="J27" s="15"/>
      <c r="K27" s="15"/>
      <c r="L27" s="15"/>
      <c r="M27" s="15"/>
      <c r="N27" s="17"/>
      <c r="O27" s="15"/>
      <c r="P27" s="17"/>
      <c r="Q27" s="15"/>
      <c r="R27" s="17"/>
      <c r="S27" s="15"/>
      <c r="T27" s="17"/>
      <c r="U27" s="166"/>
      <c r="V27" s="173"/>
      <c r="W27" s="173"/>
      <c r="X27" s="13"/>
    </row>
    <row r="28" spans="1:24" x14ac:dyDescent="0.25">
      <c r="A28" s="14"/>
      <c r="B28" s="13"/>
      <c r="C28" s="14"/>
      <c r="D28" s="24"/>
      <c r="E28" s="13"/>
      <c r="F28" s="13"/>
      <c r="G28" s="14"/>
      <c r="H28" s="15"/>
      <c r="I28" s="15"/>
      <c r="J28" s="15"/>
      <c r="K28" s="15"/>
      <c r="L28" s="15"/>
      <c r="M28" s="15"/>
      <c r="N28" s="17"/>
      <c r="O28" s="15"/>
      <c r="P28" s="17"/>
      <c r="Q28" s="15"/>
      <c r="R28" s="17"/>
      <c r="S28" s="15"/>
      <c r="T28" s="174"/>
      <c r="U28" s="166"/>
      <c r="V28" s="173"/>
      <c r="W28" s="173"/>
      <c r="X28" s="13"/>
    </row>
    <row r="29" spans="1:24" x14ac:dyDescent="0.25">
      <c r="A29" s="14"/>
      <c r="B29" s="13"/>
      <c r="C29" s="14"/>
      <c r="D29" s="175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3"/>
    </row>
    <row r="30" spans="1:24" x14ac:dyDescent="0.25">
      <c r="A30" s="14"/>
      <c r="B30" s="13"/>
      <c r="C30" s="14"/>
      <c r="D30" s="14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3"/>
    </row>
    <row r="31" spans="1:24" x14ac:dyDescent="0.25">
      <c r="A31" s="14"/>
      <c r="B31" s="20" t="s">
        <v>147</v>
      </c>
      <c r="C31" s="14"/>
      <c r="D31" s="14"/>
      <c r="E31" s="14"/>
      <c r="F31" s="20" t="s">
        <v>148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4"/>
      <c r="U31" s="14"/>
      <c r="V31" s="14"/>
      <c r="W31" s="14"/>
      <c r="X31" s="13"/>
    </row>
    <row r="32" spans="1:24" x14ac:dyDescent="0.25">
      <c r="A32" s="14"/>
      <c r="B32" s="20"/>
      <c r="C32" s="14"/>
      <c r="D32" s="14"/>
      <c r="E32" s="14"/>
      <c r="F32" s="20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4"/>
      <c r="U32" s="14"/>
      <c r="V32" s="14"/>
      <c r="W32" s="14"/>
      <c r="X32" s="13"/>
    </row>
    <row r="33" spans="1:24" x14ac:dyDescent="0.25">
      <c r="A33" s="14"/>
      <c r="B33" s="20"/>
      <c r="C33" s="14"/>
      <c r="D33" s="14"/>
      <c r="E33" s="14"/>
      <c r="F33" s="2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4"/>
      <c r="U33" s="14"/>
      <c r="V33" s="14"/>
      <c r="W33" s="14"/>
      <c r="X33" s="13"/>
    </row>
    <row r="34" spans="1:24" x14ac:dyDescent="0.25">
      <c r="A34" s="14"/>
      <c r="B34" s="20" t="s">
        <v>149</v>
      </c>
      <c r="C34" s="14"/>
      <c r="D34" s="14"/>
      <c r="E34" s="14"/>
      <c r="F34" s="20" t="s">
        <v>150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4"/>
      <c r="U34" s="14"/>
      <c r="V34" s="14"/>
      <c r="W34" s="14"/>
      <c r="X34" s="13"/>
    </row>
    <row r="35" spans="1:24" x14ac:dyDescent="0.25">
      <c r="A35" s="14"/>
      <c r="B35" s="13"/>
      <c r="C35" s="14"/>
      <c r="D35" s="14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3"/>
    </row>
    <row r="36" spans="1:24" x14ac:dyDescent="0.25">
      <c r="A36" s="14"/>
      <c r="B36" s="13"/>
      <c r="C36" s="14"/>
      <c r="D36" s="14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3"/>
    </row>
    <row r="37" spans="1:24" x14ac:dyDescent="0.25">
      <c r="A37" s="14"/>
      <c r="B37" s="13"/>
      <c r="C37" s="14"/>
      <c r="D37" s="14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3"/>
    </row>
    <row r="38" spans="1:24" x14ac:dyDescent="0.25">
      <c r="A38" s="14"/>
      <c r="B38" s="13"/>
      <c r="C38" s="14"/>
      <c r="D38" s="14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3"/>
    </row>
    <row r="39" spans="1:24" x14ac:dyDescent="0.25">
      <c r="A39" s="14"/>
      <c r="B39" s="13"/>
      <c r="C39" s="14"/>
      <c r="D39" s="14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3"/>
    </row>
    <row r="40" spans="1:24" x14ac:dyDescent="0.25">
      <c r="A40" s="14"/>
      <c r="B40" s="13"/>
      <c r="C40" s="14"/>
      <c r="D40" s="14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3"/>
    </row>
    <row r="41" spans="1:24" x14ac:dyDescent="0.25">
      <c r="A41" s="14"/>
      <c r="B41" s="13"/>
      <c r="C41" s="14"/>
      <c r="D41" s="14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3"/>
    </row>
    <row r="42" spans="1:24" x14ac:dyDescent="0.25">
      <c r="A42" s="14"/>
      <c r="B42" s="13"/>
      <c r="C42" s="14"/>
      <c r="D42" s="14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3"/>
    </row>
    <row r="43" spans="1:24" x14ac:dyDescent="0.25">
      <c r="A43" s="14"/>
      <c r="B43" s="13"/>
      <c r="C43" s="14"/>
      <c r="D43" s="14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3"/>
    </row>
    <row r="44" spans="1:24" x14ac:dyDescent="0.25">
      <c r="A44" s="14"/>
      <c r="B44" s="13"/>
      <c r="C44" s="14"/>
      <c r="D44" s="14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3"/>
    </row>
  </sheetData>
  <mergeCells count="4">
    <mergeCell ref="A1:X1"/>
    <mergeCell ref="A2:X2"/>
    <mergeCell ref="E6:J6"/>
    <mergeCell ref="B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 всех групп</vt:lpstr>
      <vt:lpstr>разделка по группам</vt:lpstr>
      <vt:lpstr>2-й день МТБ 2 круга</vt:lpstr>
      <vt:lpstr>МТБ 4 круга</vt:lpstr>
      <vt:lpstr>МТБ 6 кругов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2017-06-05T10:13:28Z</dcterms:modified>
</cp:coreProperties>
</file>