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5км ж" sheetId="1" r:id="rId1"/>
    <sheet name="5км м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63" i="2" l="1"/>
  <c r="J63" i="2" s="1"/>
  <c r="H62" i="2"/>
  <c r="J62" i="2" s="1"/>
  <c r="J61" i="2"/>
  <c r="K61" i="2" s="1"/>
  <c r="H61" i="2"/>
  <c r="H60" i="2"/>
  <c r="J60" i="2" s="1"/>
  <c r="K60" i="2" s="1"/>
  <c r="H59" i="2"/>
  <c r="J59" i="2" s="1"/>
  <c r="H56" i="2"/>
  <c r="H55" i="2"/>
  <c r="J55" i="2" s="1"/>
  <c r="K55" i="2" s="1"/>
  <c r="H54" i="2"/>
  <c r="J54" i="2" s="1"/>
  <c r="H51" i="2"/>
  <c r="H50" i="2"/>
  <c r="H49" i="2"/>
  <c r="H48" i="2"/>
  <c r="J48" i="2" s="1"/>
  <c r="J47" i="2"/>
  <c r="H47" i="2"/>
  <c r="H46" i="2"/>
  <c r="J46" i="2" s="1"/>
  <c r="K46" i="2" s="1"/>
  <c r="H45" i="2"/>
  <c r="J45" i="2" s="1"/>
  <c r="H44" i="2"/>
  <c r="J44" i="2" s="1"/>
  <c r="H43" i="2"/>
  <c r="J43" i="2" s="1"/>
  <c r="H40" i="2"/>
  <c r="H39" i="2"/>
  <c r="J39" i="2" s="1"/>
  <c r="K39" i="2" s="1"/>
  <c r="H38" i="2"/>
  <c r="J38" i="2" s="1"/>
  <c r="K38" i="2" s="1"/>
  <c r="H37" i="2"/>
  <c r="J37" i="2" s="1"/>
  <c r="K37" i="2" s="1"/>
  <c r="J36" i="2"/>
  <c r="K36" i="2" s="1"/>
  <c r="H36" i="2"/>
  <c r="H35" i="2"/>
  <c r="J35" i="2" s="1"/>
  <c r="K35" i="2" s="1"/>
  <c r="H34" i="2"/>
  <c r="J34" i="2" s="1"/>
  <c r="K34" i="2" s="1"/>
  <c r="J33" i="2"/>
  <c r="H33" i="2"/>
  <c r="H30" i="2"/>
  <c r="H29" i="2"/>
  <c r="H28" i="2"/>
  <c r="H27" i="2"/>
  <c r="H26" i="2"/>
  <c r="J26" i="2" s="1"/>
  <c r="H25" i="2"/>
  <c r="J25" i="2" s="1"/>
  <c r="H24" i="2"/>
  <c r="J24" i="2" s="1"/>
  <c r="J23" i="2"/>
  <c r="H23" i="2"/>
  <c r="H22" i="2"/>
  <c r="J22" i="2" s="1"/>
  <c r="H21" i="2"/>
  <c r="J21" i="2" s="1"/>
  <c r="H20" i="2"/>
  <c r="J20" i="2" s="1"/>
  <c r="J19" i="2"/>
  <c r="H19" i="2"/>
  <c r="H18" i="2"/>
  <c r="J18" i="2" s="1"/>
  <c r="H15" i="2"/>
  <c r="H14" i="2"/>
  <c r="H13" i="2"/>
  <c r="J12" i="2"/>
  <c r="K12" i="2" s="1"/>
  <c r="H12" i="2"/>
  <c r="H11" i="2"/>
  <c r="J11" i="2" s="1"/>
  <c r="K11" i="2" s="1"/>
  <c r="J10" i="2"/>
  <c r="K10" i="2" s="1"/>
  <c r="H10" i="2"/>
  <c r="J9" i="2"/>
  <c r="H9" i="2"/>
  <c r="H27" i="1"/>
  <c r="J27" i="1" s="1"/>
  <c r="H24" i="1"/>
  <c r="J24" i="1" s="1"/>
  <c r="H23" i="1"/>
  <c r="J23" i="1" s="1"/>
  <c r="H20" i="1"/>
  <c r="J20" i="1" s="1"/>
  <c r="K20" i="1" s="1"/>
  <c r="H19" i="1"/>
  <c r="J19" i="1" s="1"/>
  <c r="H18" i="1"/>
  <c r="J18" i="1" s="1"/>
  <c r="H15" i="1"/>
  <c r="J15" i="1" s="1"/>
  <c r="K15" i="1" s="1"/>
  <c r="J14" i="1"/>
  <c r="H14" i="1"/>
  <c r="H11" i="1"/>
  <c r="H10" i="1"/>
  <c r="H9" i="1"/>
  <c r="K24" i="2" l="1"/>
  <c r="K25" i="2"/>
  <c r="K19" i="2"/>
  <c r="K26" i="2"/>
  <c r="K44" i="2"/>
  <c r="K47" i="2"/>
  <c r="K62" i="2"/>
  <c r="K21" i="2"/>
  <c r="K22" i="2"/>
  <c r="K20" i="2"/>
  <c r="K23" i="2"/>
  <c r="K45" i="2"/>
  <c r="K48" i="2"/>
  <c r="K63" i="2"/>
  <c r="K19" i="1"/>
</calcChain>
</file>

<file path=xl/sharedStrings.xml><?xml version="1.0" encoding="utf-8"?>
<sst xmlns="http://schemas.openxmlformats.org/spreadsheetml/2006/main" count="339" uniqueCount="117">
  <si>
    <t>г. Ярославль,</t>
  </si>
  <si>
    <t>л/б "Яковлевская"</t>
  </si>
  <si>
    <t>5 км</t>
  </si>
  <si>
    <t>М</t>
  </si>
  <si>
    <t>Фамилия, имя</t>
  </si>
  <si>
    <t>Г.р.</t>
  </si>
  <si>
    <t>Разряд</t>
  </si>
  <si>
    <t>Территория</t>
  </si>
  <si>
    <t>Организация, город</t>
  </si>
  <si>
    <t>№ уч.</t>
  </si>
  <si>
    <t>финиш</t>
  </si>
  <si>
    <t>Проигрыш</t>
  </si>
  <si>
    <t>Ф.И.О. тренера</t>
  </si>
  <si>
    <t>Ярославская</t>
  </si>
  <si>
    <t>Анкудинов А.В.</t>
  </si>
  <si>
    <t>самостоятельно</t>
  </si>
  <si>
    <t>Васин В.Н.</t>
  </si>
  <si>
    <t>Кулакова Яна</t>
  </si>
  <si>
    <t>Архипова А.И.</t>
  </si>
  <si>
    <t>Потатуев Дмитрий</t>
  </si>
  <si>
    <t>Тяжелов Захар</t>
  </si>
  <si>
    <t>Винокуров А.В.</t>
  </si>
  <si>
    <t>Таракановы Ю.Ф., А.В.</t>
  </si>
  <si>
    <t>Согин Артем</t>
  </si>
  <si>
    <t>Колпаков Даниил</t>
  </si>
  <si>
    <t>Хатамов Евгений</t>
  </si>
  <si>
    <t>по велоспорт-маунтинбайку</t>
  </si>
  <si>
    <t>вып. разряд</t>
  </si>
  <si>
    <t>Метенов Артем</t>
  </si>
  <si>
    <t>б/р</t>
  </si>
  <si>
    <t>Шелоумов Илья</t>
  </si>
  <si>
    <t>Шилова Дарья</t>
  </si>
  <si>
    <t>Залавцев Иван</t>
  </si>
  <si>
    <t>время старта</t>
  </si>
  <si>
    <t>результат</t>
  </si>
  <si>
    <t>Булатникова Алиса</t>
  </si>
  <si>
    <t>Константинов В.В.</t>
  </si>
  <si>
    <t>Горносталева Дарья</t>
  </si>
  <si>
    <t>Белкина Екатерина</t>
  </si>
  <si>
    <t>Главный судья, судья 1 категории</t>
  </si>
  <si>
    <t>А.В. Анкудинов (г. Ярославль)</t>
  </si>
  <si>
    <t>Главный секретарь, судья 1 категории</t>
  </si>
  <si>
    <t>Ю.Ф. Тараканова (г. Ярославль)</t>
  </si>
  <si>
    <t>Приоров Вадим</t>
  </si>
  <si>
    <t>Вашуков Данил</t>
  </si>
  <si>
    <t>Мельников Арсений</t>
  </si>
  <si>
    <t>Любашевский Леонид</t>
  </si>
  <si>
    <t>Брызгалов Даниил</t>
  </si>
  <si>
    <t>Сорогин Петр</t>
  </si>
  <si>
    <t>Егоров Кирилл</t>
  </si>
  <si>
    <t>Есин Дмитрий</t>
  </si>
  <si>
    <t>Привалов Егор</t>
  </si>
  <si>
    <t>Станкевич В.А.</t>
  </si>
  <si>
    <t>Озеров Даниил</t>
  </si>
  <si>
    <t xml:space="preserve">Мужчины  </t>
  </si>
  <si>
    <t xml:space="preserve">Ярославль </t>
  </si>
  <si>
    <t>Зимний чемпионат и первенства города Ярославля</t>
  </si>
  <si>
    <t>(кросс-кантри МТБ)</t>
  </si>
  <si>
    <t>Дата проведения: 17 февраля 2018 г.</t>
  </si>
  <si>
    <t xml:space="preserve">Начало сревнований: 10:00  </t>
  </si>
  <si>
    <t xml:space="preserve">Девочки 2008-2009 г.р.  </t>
  </si>
  <si>
    <t>Вавинова Полина</t>
  </si>
  <si>
    <t>Ярославль, МУ СШОР № 19</t>
  </si>
  <si>
    <t>н/ст</t>
  </si>
  <si>
    <t>Каткова Мария</t>
  </si>
  <si>
    <t>Вавинова Вероника</t>
  </si>
  <si>
    <t>Девочки 2006-2007 г.р.</t>
  </si>
  <si>
    <t>Ярославль, МУ СШОР № 3</t>
  </si>
  <si>
    <t>1юр</t>
  </si>
  <si>
    <t>Сорокина Татьяна</t>
  </si>
  <si>
    <t>2юр</t>
  </si>
  <si>
    <t>Девушки 2004-2005 г.р.</t>
  </si>
  <si>
    <t>2р</t>
  </si>
  <si>
    <t>Сорокина Екатерина</t>
  </si>
  <si>
    <t>Гурова Виктория</t>
  </si>
  <si>
    <t>Девушки 2002-2003 г.р.</t>
  </si>
  <si>
    <t>1р</t>
  </si>
  <si>
    <t>Штольба С.В.</t>
  </si>
  <si>
    <t>Юниорки 2000-2001 г.р.</t>
  </si>
  <si>
    <t xml:space="preserve">Мальчики 2008-2009 г.р.  </t>
  </si>
  <si>
    <t>Малков Иван</t>
  </si>
  <si>
    <t>Шевцов Степан</t>
  </si>
  <si>
    <t>Колесов Артем</t>
  </si>
  <si>
    <t>Трефилов Александр</t>
  </si>
  <si>
    <t>Мальчики 2006-2007 г.р.</t>
  </si>
  <si>
    <t>Тарасов Иван</t>
  </si>
  <si>
    <t>Раскатов Кирилл</t>
  </si>
  <si>
    <t>3юр</t>
  </si>
  <si>
    <t>Куликов Артем</t>
  </si>
  <si>
    <t>Рогудаев Кирилл</t>
  </si>
  <si>
    <t>Шевцов Тимофей</t>
  </si>
  <si>
    <t>Михайлов Игорь</t>
  </si>
  <si>
    <t>Виноградов Тимофей</t>
  </si>
  <si>
    <t>Румянцев Фома</t>
  </si>
  <si>
    <t>Юноши 2004-2005 г.р.</t>
  </si>
  <si>
    <t>Бадигин Александр</t>
  </si>
  <si>
    <t>3р</t>
  </si>
  <si>
    <t>Журавлев Никита</t>
  </si>
  <si>
    <t>Силантьев Валерий</t>
  </si>
  <si>
    <t>Дергаев Антон</t>
  </si>
  <si>
    <t>Бузанов Тимофей</t>
  </si>
  <si>
    <t>Юноши 2002-2003 г.р.</t>
  </si>
  <si>
    <t>Выходов Лев</t>
  </si>
  <si>
    <t>Ярославль, МУ СШОР № 4</t>
  </si>
  <si>
    <t>Творогова Н.И.</t>
  </si>
  <si>
    <t>Семенов Александр</t>
  </si>
  <si>
    <t>Круглов Артем</t>
  </si>
  <si>
    <t>Беляничев Денис</t>
  </si>
  <si>
    <t>Матвейчук Матвей</t>
  </si>
  <si>
    <t>Юниоры 2000-2001 г.р.</t>
  </si>
  <si>
    <t>Чабуткин Андрей</t>
  </si>
  <si>
    <t>Кузнецов Алексей</t>
  </si>
  <si>
    <t>Васин Роман</t>
  </si>
  <si>
    <t>Шаров Дмитрий</t>
  </si>
  <si>
    <t>AEON</t>
  </si>
  <si>
    <t>МТС "Ярославль"</t>
  </si>
  <si>
    <t>Петухов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</si>
</sst>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;@"/>
  </numFmts>
  <fonts count="13" x14ac:knownFonts="1">
    <font>
      <sz val="11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sz val="14"/>
      <name val="Calibri"/>
      <family val="2"/>
      <charset val="204"/>
      <scheme val="minor"/>
    </font>
    <font>
      <b/>
      <i/>
      <sz val="10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21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/>
    <xf numFmtId="0" fontId="11" fillId="0" borderId="0" xfId="0" applyFont="1"/>
    <xf numFmtId="49" fontId="11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5" fontId="12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12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5" xfId="0" applyFont="1" applyBorder="1"/>
    <xf numFmtId="0" fontId="11" fillId="0" borderId="3" xfId="0" applyFont="1" applyBorder="1"/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9%20&#1052;&#1058;&#1041;%20&#1086;&#1083;&#1080;&#1084;.%20&#1092;&#1086;&#1088;&#1084;&#1072;&#1090;\&#1050;&#1088;&#1086;&#1089;&#1089;-&#1082;&#1072;&#1085;&#1090;&#1088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Мабс"/>
      <sheetName val="Ж-абс,91,90 вет."/>
      <sheetName val="Финишки"/>
      <sheetName val="5 км д"/>
      <sheetName val="старт прот."/>
      <sheetName val="5 км м"/>
    </sheetNames>
    <sheetDataSet>
      <sheetData sheetId="0">
        <row r="3">
          <cell r="A3">
            <v>15</v>
          </cell>
          <cell r="B3">
            <v>1.1895833333333333E-2</v>
          </cell>
        </row>
        <row r="4">
          <cell r="A4">
            <v>13</v>
          </cell>
          <cell r="B4">
            <v>1.2038194444444443E-2</v>
          </cell>
        </row>
        <row r="5">
          <cell r="A5">
            <v>19</v>
          </cell>
          <cell r="B5">
            <v>1.286111111111111E-2</v>
          </cell>
        </row>
        <row r="6">
          <cell r="A6">
            <v>37</v>
          </cell>
          <cell r="B6">
            <v>1.3799768518518519E-2</v>
          </cell>
        </row>
        <row r="7">
          <cell r="A7">
            <v>38</v>
          </cell>
          <cell r="B7">
            <v>1.4412037037037037E-2</v>
          </cell>
        </row>
        <row r="8">
          <cell r="A8">
            <v>40</v>
          </cell>
          <cell r="B8">
            <v>1.5277777777777777E-2</v>
          </cell>
        </row>
        <row r="9">
          <cell r="A9">
            <v>39</v>
          </cell>
          <cell r="B9">
            <v>1.5475694444444445E-2</v>
          </cell>
        </row>
        <row r="10">
          <cell r="A10">
            <v>33</v>
          </cell>
          <cell r="B10">
            <v>1.5714120370370371E-2</v>
          </cell>
        </row>
        <row r="11">
          <cell r="A11">
            <v>41</v>
          </cell>
          <cell r="B11">
            <v>1.6219907407407409E-2</v>
          </cell>
        </row>
        <row r="12">
          <cell r="A12">
            <v>35</v>
          </cell>
          <cell r="B12">
            <v>1.6398148148148148E-2</v>
          </cell>
        </row>
        <row r="13">
          <cell r="A13">
            <v>23</v>
          </cell>
          <cell r="B13">
            <v>1.6543981481481482E-2</v>
          </cell>
        </row>
        <row r="14">
          <cell r="A14">
            <v>58</v>
          </cell>
          <cell r="B14">
            <v>1.7200231481481483E-2</v>
          </cell>
        </row>
        <row r="15">
          <cell r="A15">
            <v>51</v>
          </cell>
          <cell r="B15">
            <v>1.7688657407407406E-2</v>
          </cell>
        </row>
        <row r="16">
          <cell r="A16">
            <v>60</v>
          </cell>
          <cell r="B16">
            <v>1.8863425925925926E-2</v>
          </cell>
        </row>
        <row r="17">
          <cell r="A17">
            <v>102</v>
          </cell>
          <cell r="B17">
            <v>1.8952546296296297E-2</v>
          </cell>
        </row>
        <row r="18">
          <cell r="A18">
            <v>103</v>
          </cell>
          <cell r="B18">
            <v>1.9238425925925926E-2</v>
          </cell>
        </row>
        <row r="19">
          <cell r="A19">
            <v>117</v>
          </cell>
          <cell r="B19">
            <v>1.9488425925925926E-2</v>
          </cell>
        </row>
        <row r="20">
          <cell r="A20">
            <v>110</v>
          </cell>
          <cell r="B20">
            <v>1.9692129629629629E-2</v>
          </cell>
        </row>
        <row r="21">
          <cell r="A21">
            <v>108</v>
          </cell>
          <cell r="B21">
            <v>2.0687500000000001E-2</v>
          </cell>
        </row>
        <row r="22">
          <cell r="A22">
            <v>121</v>
          </cell>
          <cell r="B22">
            <v>2.1024305555555553E-2</v>
          </cell>
        </row>
        <row r="23">
          <cell r="A23">
            <v>59</v>
          </cell>
          <cell r="B23">
            <v>2.1236111111111108E-2</v>
          </cell>
        </row>
        <row r="24">
          <cell r="A24">
            <v>57</v>
          </cell>
          <cell r="B24">
            <v>2.1641203703703704E-2</v>
          </cell>
        </row>
        <row r="25">
          <cell r="A25">
            <v>119</v>
          </cell>
          <cell r="B25">
            <v>2.2749999999999996E-2</v>
          </cell>
        </row>
        <row r="26">
          <cell r="A26">
            <v>53</v>
          </cell>
          <cell r="B26">
            <v>2.2800925925925929E-2</v>
          </cell>
        </row>
        <row r="27">
          <cell r="A27">
            <v>139</v>
          </cell>
          <cell r="B27">
            <v>2.2803240740740739E-2</v>
          </cell>
        </row>
        <row r="28">
          <cell r="A28">
            <v>130</v>
          </cell>
          <cell r="B28">
            <v>2.2952546296296297E-2</v>
          </cell>
        </row>
        <row r="29">
          <cell r="A29">
            <v>116</v>
          </cell>
          <cell r="B29">
            <v>2.3887731481481479E-2</v>
          </cell>
        </row>
        <row r="30">
          <cell r="A30">
            <v>160</v>
          </cell>
          <cell r="B30">
            <v>2.4636574074074075E-2</v>
          </cell>
        </row>
        <row r="31">
          <cell r="A31">
            <v>138</v>
          </cell>
          <cell r="B31">
            <v>2.5079861111111112E-2</v>
          </cell>
        </row>
        <row r="32">
          <cell r="A32">
            <v>146</v>
          </cell>
          <cell r="B32">
            <v>2.6318287037037036E-2</v>
          </cell>
        </row>
        <row r="33">
          <cell r="A33">
            <v>170</v>
          </cell>
          <cell r="B33">
            <v>2.6412037037037036E-2</v>
          </cell>
        </row>
        <row r="34">
          <cell r="A34">
            <v>55</v>
          </cell>
          <cell r="B34">
            <v>2.6628472222222224E-2</v>
          </cell>
        </row>
        <row r="35">
          <cell r="A35">
            <v>167</v>
          </cell>
          <cell r="B35">
            <v>2.9586805555555554E-2</v>
          </cell>
        </row>
        <row r="36">
          <cell r="A36">
            <v>163</v>
          </cell>
          <cell r="B36">
            <v>3.0023148148148149E-2</v>
          </cell>
        </row>
        <row r="37">
          <cell r="A37">
            <v>171</v>
          </cell>
          <cell r="B37">
            <v>3.1339120370370364E-2</v>
          </cell>
        </row>
        <row r="38">
          <cell r="A38">
            <v>199</v>
          </cell>
          <cell r="B38">
            <v>3.230555555555556E-2</v>
          </cell>
        </row>
        <row r="39">
          <cell r="A39">
            <v>172</v>
          </cell>
          <cell r="B39">
            <v>3.2314814814814817E-2</v>
          </cell>
        </row>
        <row r="40">
          <cell r="A40">
            <v>169</v>
          </cell>
          <cell r="B40">
            <v>3.2315972222222218E-2</v>
          </cell>
        </row>
        <row r="41">
          <cell r="A41">
            <v>200</v>
          </cell>
          <cell r="B41">
            <v>3.4072916666666668E-2</v>
          </cell>
        </row>
        <row r="42">
          <cell r="A42">
            <v>178</v>
          </cell>
          <cell r="B42">
            <v>3.4957175925925926E-2</v>
          </cell>
        </row>
        <row r="43">
          <cell r="A43">
            <v>177</v>
          </cell>
          <cell r="B43">
            <v>3.5454861111111111E-2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3" workbookViewId="0">
      <selection activeCell="N11" sqref="N11"/>
    </sheetView>
  </sheetViews>
  <sheetFormatPr defaultRowHeight="15" x14ac:dyDescent="0.25"/>
  <cols>
    <col min="1" max="1" width="3.28515625" customWidth="1"/>
    <col min="2" max="2" width="23.140625" style="3" customWidth="1"/>
    <col min="3" max="3" width="5.28515625" customWidth="1"/>
    <col min="4" max="4" width="4.85546875" customWidth="1"/>
    <col min="5" max="5" width="12.85546875" style="3" customWidth="1"/>
    <col min="6" max="6" width="25.85546875" style="3" customWidth="1"/>
    <col min="7" max="7" width="5.28515625" customWidth="1"/>
    <col min="8" max="9" width="0.140625" hidden="1" customWidth="1"/>
    <col min="10" max="10" width="6.85546875" customWidth="1"/>
    <col min="11" max="11" width="7" customWidth="1"/>
    <col min="12" max="12" width="6.7109375" customWidth="1"/>
    <col min="13" max="13" width="21" style="3" customWidth="1"/>
  </cols>
  <sheetData>
    <row r="1" spans="1:13" ht="20.25" x14ac:dyDescent="0.3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0.25" x14ac:dyDescent="0.3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0.25" x14ac:dyDescent="0.3">
      <c r="A3" s="38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8.75" x14ac:dyDescent="0.3">
      <c r="A4" s="1"/>
      <c r="B4" s="2"/>
      <c r="C4" s="1"/>
      <c r="D4" s="1"/>
      <c r="E4" s="2"/>
      <c r="F4" s="2"/>
      <c r="G4" s="1"/>
      <c r="H4" s="1"/>
      <c r="I4" s="1"/>
      <c r="J4" s="1"/>
    </row>
    <row r="5" spans="1:13" x14ac:dyDescent="0.25">
      <c r="A5" s="4" t="s">
        <v>0</v>
      </c>
      <c r="B5" s="5"/>
      <c r="D5" s="6"/>
      <c r="G5" s="4" t="s">
        <v>58</v>
      </c>
      <c r="H5" s="4"/>
      <c r="I5" s="4"/>
      <c r="J5" s="4"/>
    </row>
    <row r="6" spans="1:13" ht="18" x14ac:dyDescent="0.25">
      <c r="A6" s="7" t="s">
        <v>1</v>
      </c>
      <c r="B6" s="8"/>
      <c r="D6" s="36" t="s">
        <v>2</v>
      </c>
      <c r="E6" s="36"/>
      <c r="F6" s="36"/>
      <c r="G6" s="7" t="s">
        <v>59</v>
      </c>
      <c r="H6" s="9"/>
      <c r="I6" s="9"/>
      <c r="J6" s="9"/>
      <c r="K6" s="10"/>
      <c r="L6" s="10"/>
      <c r="M6" s="11"/>
    </row>
    <row r="7" spans="1:13" ht="27" customHeight="1" x14ac:dyDescent="0.25">
      <c r="A7" s="12" t="s">
        <v>3</v>
      </c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2" t="s">
        <v>9</v>
      </c>
      <c r="H7" s="14" t="s">
        <v>10</v>
      </c>
      <c r="I7" s="14" t="s">
        <v>33</v>
      </c>
      <c r="J7" s="14" t="s">
        <v>34</v>
      </c>
      <c r="K7" s="14" t="s">
        <v>11</v>
      </c>
      <c r="L7" s="14" t="s">
        <v>27</v>
      </c>
      <c r="M7" s="12" t="s">
        <v>12</v>
      </c>
    </row>
    <row r="8" spans="1:13" ht="15.75" x14ac:dyDescent="0.25">
      <c r="A8" s="15"/>
      <c r="B8" s="37" t="s">
        <v>60</v>
      </c>
      <c r="C8" s="37"/>
      <c r="D8" s="37"/>
      <c r="E8" s="37"/>
      <c r="F8" s="37"/>
      <c r="G8" s="37"/>
      <c r="H8" s="16"/>
      <c r="I8" s="16"/>
      <c r="J8" s="16"/>
      <c r="K8" s="26"/>
      <c r="L8" s="26"/>
      <c r="M8" s="27"/>
    </row>
    <row r="9" spans="1:13" x14ac:dyDescent="0.25">
      <c r="A9" s="17"/>
      <c r="B9" s="18" t="s">
        <v>61</v>
      </c>
      <c r="C9" s="19">
        <v>2008</v>
      </c>
      <c r="D9" s="19"/>
      <c r="E9" s="18" t="s">
        <v>13</v>
      </c>
      <c r="F9" s="25" t="s">
        <v>62</v>
      </c>
      <c r="G9" s="19">
        <v>1</v>
      </c>
      <c r="H9" s="20" t="e">
        <f>IF([1]Финишка!$A$3=0," ",VLOOKUP(G9,[1]Финишка!$A$3:$B$150,2,FALSE))</f>
        <v>#N/A</v>
      </c>
      <c r="I9" s="20">
        <v>3.4722222222222224E-4</v>
      </c>
      <c r="J9" s="20" t="s">
        <v>63</v>
      </c>
      <c r="K9" s="30"/>
      <c r="L9" s="20"/>
      <c r="M9" s="18" t="s">
        <v>14</v>
      </c>
    </row>
    <row r="10" spans="1:13" x14ac:dyDescent="0.25">
      <c r="A10" s="17"/>
      <c r="B10" s="18" t="s">
        <v>64</v>
      </c>
      <c r="C10" s="19">
        <v>2009</v>
      </c>
      <c r="D10" s="19"/>
      <c r="E10" s="18" t="s">
        <v>13</v>
      </c>
      <c r="F10" s="25" t="s">
        <v>62</v>
      </c>
      <c r="G10" s="19">
        <v>5</v>
      </c>
      <c r="H10" s="20" t="e">
        <f>IF([1]Финишка!$A$3=0," ",VLOOKUP(G10,[1]Финишка!$A$3:$B$150,2,FALSE))</f>
        <v>#N/A</v>
      </c>
      <c r="I10" s="20">
        <v>6.9444444444444447E-4</v>
      </c>
      <c r="J10" s="20" t="s">
        <v>63</v>
      </c>
      <c r="K10" s="32"/>
      <c r="L10" s="20"/>
      <c r="M10" s="18" t="s">
        <v>14</v>
      </c>
    </row>
    <row r="11" spans="1:13" x14ac:dyDescent="0.25">
      <c r="A11" s="17"/>
      <c r="B11" s="18" t="s">
        <v>65</v>
      </c>
      <c r="C11" s="19">
        <v>2008</v>
      </c>
      <c r="D11" s="19"/>
      <c r="E11" s="18" t="s">
        <v>13</v>
      </c>
      <c r="F11" s="25" t="s">
        <v>62</v>
      </c>
      <c r="G11" s="19">
        <v>8</v>
      </c>
      <c r="H11" s="20" t="e">
        <f>IF([1]Финишка!$A$3=0," ",VLOOKUP(G11,[1]Финишка!$A$3:$B$150,2,FALSE))</f>
        <v>#N/A</v>
      </c>
      <c r="I11" s="20">
        <v>1.0416666666666667E-3</v>
      </c>
      <c r="J11" s="20" t="s">
        <v>63</v>
      </c>
      <c r="K11" s="32"/>
      <c r="L11" s="20"/>
      <c r="M11" s="18" t="s">
        <v>14</v>
      </c>
    </row>
    <row r="12" spans="1:13" x14ac:dyDescent="0.25">
      <c r="A12" s="19"/>
      <c r="B12" s="18"/>
      <c r="C12" s="19"/>
      <c r="D12" s="19"/>
      <c r="E12" s="18"/>
      <c r="F12" s="25"/>
      <c r="G12" s="19"/>
      <c r="H12" s="20"/>
      <c r="I12" s="20"/>
      <c r="J12" s="20"/>
      <c r="K12" s="32"/>
      <c r="L12" s="20"/>
      <c r="M12" s="18"/>
    </row>
    <row r="13" spans="1:13" ht="15.75" x14ac:dyDescent="0.25">
      <c r="A13" s="19"/>
      <c r="B13" s="37" t="s">
        <v>66</v>
      </c>
      <c r="C13" s="37"/>
      <c r="D13" s="37"/>
      <c r="E13" s="37"/>
      <c r="F13" s="37"/>
      <c r="G13" s="37"/>
      <c r="H13" s="21"/>
      <c r="I13" s="34"/>
      <c r="J13" s="34"/>
      <c r="K13" s="26"/>
      <c r="L13" s="26"/>
      <c r="M13" s="35"/>
    </row>
    <row r="14" spans="1:13" x14ac:dyDescent="0.25">
      <c r="A14" s="17">
        <v>1</v>
      </c>
      <c r="B14" s="18" t="s">
        <v>35</v>
      </c>
      <c r="C14" s="19">
        <v>2006</v>
      </c>
      <c r="D14" s="19"/>
      <c r="E14" s="18" t="s">
        <v>13</v>
      </c>
      <c r="F14" s="18" t="s">
        <v>67</v>
      </c>
      <c r="G14" s="23">
        <v>33</v>
      </c>
      <c r="H14" s="20">
        <f>IF([1]Финишка!$A$3=0," ",VLOOKUP(G14,[1]Финишка!$A$3:$B$150,2,FALSE))</f>
        <v>1.5714120370370371E-2</v>
      </c>
      <c r="I14" s="20">
        <v>3.8194444444444443E-3</v>
      </c>
      <c r="J14" s="20">
        <f>H14-I14</f>
        <v>1.1894675925925927E-2</v>
      </c>
      <c r="K14" s="30">
        <v>0</v>
      </c>
      <c r="L14" s="20" t="s">
        <v>68</v>
      </c>
      <c r="M14" s="31" t="s">
        <v>18</v>
      </c>
    </row>
    <row r="15" spans="1:13" x14ac:dyDescent="0.25">
      <c r="A15" s="17">
        <v>2</v>
      </c>
      <c r="B15" s="18" t="s">
        <v>69</v>
      </c>
      <c r="C15" s="23">
        <v>2007</v>
      </c>
      <c r="D15" s="19"/>
      <c r="E15" s="18" t="s">
        <v>13</v>
      </c>
      <c r="F15" s="25" t="s">
        <v>62</v>
      </c>
      <c r="G15" s="23">
        <v>35</v>
      </c>
      <c r="H15" s="20">
        <f>IF([1]Финишка!$A$3=0," ",VLOOKUP(G15,[1]Финишка!$A$3:$B$150,2,FALSE))</f>
        <v>1.6398148148148148E-2</v>
      </c>
      <c r="I15" s="20">
        <v>4.1666666666666666E-3</v>
      </c>
      <c r="J15" s="20">
        <f>H15-I15</f>
        <v>1.2231481481481482E-2</v>
      </c>
      <c r="K15" s="32">
        <f>J15-J14</f>
        <v>3.3680555555555547E-4</v>
      </c>
      <c r="L15" s="20" t="s">
        <v>70</v>
      </c>
      <c r="M15" s="18" t="s">
        <v>14</v>
      </c>
    </row>
    <row r="16" spans="1:13" x14ac:dyDescent="0.25">
      <c r="A16" s="19"/>
      <c r="B16" s="18"/>
      <c r="C16" s="23"/>
      <c r="D16" s="19"/>
      <c r="E16" s="18"/>
      <c r="F16" s="18"/>
      <c r="G16" s="23"/>
      <c r="H16" s="20"/>
      <c r="I16" s="20"/>
      <c r="J16" s="20"/>
      <c r="K16" s="30"/>
      <c r="L16" s="30"/>
      <c r="M16" s="29"/>
    </row>
    <row r="17" spans="1:13" ht="15.75" x14ac:dyDescent="0.25">
      <c r="A17" s="19"/>
      <c r="B17" s="37" t="s">
        <v>71</v>
      </c>
      <c r="C17" s="37"/>
      <c r="D17" s="37"/>
      <c r="E17" s="37"/>
      <c r="F17" s="37"/>
      <c r="G17" s="37"/>
      <c r="H17" s="20"/>
      <c r="I17" s="28"/>
      <c r="J17" s="28"/>
      <c r="K17" s="26"/>
      <c r="L17" s="26"/>
      <c r="M17" s="33"/>
    </row>
    <row r="18" spans="1:13" x14ac:dyDescent="0.25">
      <c r="A18" s="17">
        <v>1</v>
      </c>
      <c r="B18" s="18" t="s">
        <v>17</v>
      </c>
      <c r="C18" s="19">
        <v>2004</v>
      </c>
      <c r="D18" s="19"/>
      <c r="E18" s="18" t="s">
        <v>13</v>
      </c>
      <c r="F18" s="25" t="s">
        <v>62</v>
      </c>
      <c r="G18" s="19">
        <v>58</v>
      </c>
      <c r="H18" s="20">
        <f>IF([1]Финишка!$A$3=0," ",VLOOKUP(G18,[1]Финишка!$A$3:$B$150,2,FALSE))</f>
        <v>1.7200231481481483E-2</v>
      </c>
      <c r="I18" s="20">
        <v>9.0277777777777787E-3</v>
      </c>
      <c r="J18" s="20">
        <f>H18-I18</f>
        <v>8.1724537037037043E-3</v>
      </c>
      <c r="K18" s="30">
        <v>0</v>
      </c>
      <c r="L18" s="20" t="s">
        <v>72</v>
      </c>
      <c r="M18" s="18" t="s">
        <v>14</v>
      </c>
    </row>
    <row r="19" spans="1:13" x14ac:dyDescent="0.25">
      <c r="A19" s="17">
        <v>2</v>
      </c>
      <c r="B19" s="18" t="s">
        <v>73</v>
      </c>
      <c r="C19" s="19">
        <v>2004</v>
      </c>
      <c r="D19" s="19"/>
      <c r="E19" s="18" t="s">
        <v>13</v>
      </c>
      <c r="F19" s="25" t="s">
        <v>62</v>
      </c>
      <c r="G19" s="19">
        <v>59</v>
      </c>
      <c r="H19" s="20">
        <f>IF([1]Финишка!$A$3=0," ",VLOOKUP(G19,[1]Финишка!$A$3:$B$150,2,FALSE))</f>
        <v>2.1236111111111108E-2</v>
      </c>
      <c r="I19" s="20">
        <v>9.3749999999999997E-3</v>
      </c>
      <c r="J19" s="20">
        <f>H19-I19</f>
        <v>1.1861111111111109E-2</v>
      </c>
      <c r="K19" s="32">
        <f>J19-J18</f>
        <v>3.6886574074074044E-3</v>
      </c>
      <c r="L19" s="20" t="s">
        <v>72</v>
      </c>
      <c r="M19" s="18" t="s">
        <v>14</v>
      </c>
    </row>
    <row r="20" spans="1:13" x14ac:dyDescent="0.25">
      <c r="A20" s="17">
        <v>3</v>
      </c>
      <c r="B20" s="18" t="s">
        <v>74</v>
      </c>
      <c r="C20" s="19">
        <v>2005</v>
      </c>
      <c r="D20" s="19"/>
      <c r="E20" s="18" t="s">
        <v>13</v>
      </c>
      <c r="F20" s="25" t="s">
        <v>62</v>
      </c>
      <c r="G20" s="19">
        <v>57</v>
      </c>
      <c r="H20" s="20">
        <f>IF([1]Финишка!$A$3=0," ",VLOOKUP(G20,[1]Финишка!$A$3:$B$150,2,FALSE))</f>
        <v>2.1641203703703704E-2</v>
      </c>
      <c r="I20" s="20">
        <v>8.6805555555555559E-3</v>
      </c>
      <c r="J20" s="20">
        <f>H20-I20</f>
        <v>1.2960648148148148E-2</v>
      </c>
      <c r="K20" s="32">
        <f>J20-J18</f>
        <v>4.7881944444444439E-3</v>
      </c>
      <c r="L20" s="20" t="s">
        <v>72</v>
      </c>
      <c r="M20" s="31" t="s">
        <v>36</v>
      </c>
    </row>
    <row r="21" spans="1:13" x14ac:dyDescent="0.25">
      <c r="A21" s="19"/>
      <c r="B21" s="18"/>
      <c r="C21" s="19"/>
      <c r="D21" s="19"/>
      <c r="E21" s="18"/>
      <c r="F21" s="18"/>
      <c r="G21" s="19"/>
      <c r="H21" s="20"/>
      <c r="I21" s="20"/>
      <c r="J21" s="20"/>
      <c r="K21" s="32"/>
      <c r="L21" s="20"/>
      <c r="M21" s="18"/>
    </row>
    <row r="22" spans="1:13" ht="15.75" x14ac:dyDescent="0.25">
      <c r="A22" s="19"/>
      <c r="B22" s="37" t="s">
        <v>75</v>
      </c>
      <c r="C22" s="37"/>
      <c r="D22" s="37"/>
      <c r="E22" s="37"/>
      <c r="F22" s="37"/>
      <c r="G22" s="37"/>
      <c r="H22" s="20"/>
      <c r="I22" s="28"/>
      <c r="J22" s="28"/>
      <c r="K22" s="26"/>
      <c r="L22" s="26"/>
      <c r="M22" s="33"/>
    </row>
    <row r="23" spans="1:13" x14ac:dyDescent="0.25">
      <c r="A23" s="17">
        <v>1</v>
      </c>
      <c r="B23" s="18" t="s">
        <v>37</v>
      </c>
      <c r="C23" s="19">
        <v>2003</v>
      </c>
      <c r="D23" s="19"/>
      <c r="E23" s="18" t="s">
        <v>13</v>
      </c>
      <c r="F23" s="18" t="s">
        <v>67</v>
      </c>
      <c r="G23" s="19">
        <v>178</v>
      </c>
      <c r="H23" s="20">
        <f>IF([1]Финишка!$A$3=0," ",VLOOKUP(G23,[1]Финишка!$A$3:$B$150,2,FALSE))</f>
        <v>3.4957175925925926E-2</v>
      </c>
      <c r="I23" s="20">
        <v>2.5347222222222219E-2</v>
      </c>
      <c r="J23" s="20">
        <f>H23-I23</f>
        <v>9.6099537037037074E-3</v>
      </c>
      <c r="K23" s="30">
        <v>0</v>
      </c>
      <c r="L23" s="20" t="s">
        <v>76</v>
      </c>
      <c r="M23" s="18" t="s">
        <v>77</v>
      </c>
    </row>
    <row r="24" spans="1:13" x14ac:dyDescent="0.25">
      <c r="A24" s="17">
        <v>2</v>
      </c>
      <c r="B24" s="18" t="s">
        <v>31</v>
      </c>
      <c r="C24" s="19">
        <v>2003</v>
      </c>
      <c r="D24" s="19"/>
      <c r="E24" s="18" t="s">
        <v>13</v>
      </c>
      <c r="F24" s="25" t="s">
        <v>62</v>
      </c>
      <c r="G24" s="19">
        <v>170</v>
      </c>
      <c r="H24" s="20">
        <f>IF([1]Финишка!$A$3=0," ",VLOOKUP(G24,[1]Финишка!$A$3:$B$150,2,FALSE))</f>
        <v>2.6412037037037036E-2</v>
      </c>
      <c r="I24" s="20">
        <v>1.6319444444444445E-2</v>
      </c>
      <c r="J24" s="20">
        <f>H24-I24</f>
        <v>1.0092592592592591E-2</v>
      </c>
      <c r="K24" s="30">
        <v>0</v>
      </c>
      <c r="L24" s="20" t="s">
        <v>72</v>
      </c>
      <c r="M24" s="18" t="s">
        <v>14</v>
      </c>
    </row>
    <row r="25" spans="1:13" x14ac:dyDescent="0.25">
      <c r="A25" s="19"/>
      <c r="B25" s="18"/>
      <c r="C25" s="19"/>
      <c r="D25" s="19"/>
      <c r="E25" s="18"/>
      <c r="F25" s="18"/>
      <c r="G25" s="19"/>
      <c r="H25" s="19"/>
      <c r="I25" s="19"/>
      <c r="J25" s="19"/>
      <c r="K25" s="19"/>
      <c r="L25" s="19"/>
      <c r="M25" s="18"/>
    </row>
    <row r="26" spans="1:13" ht="15.75" x14ac:dyDescent="0.25">
      <c r="A26" s="19"/>
      <c r="B26" s="37" t="s">
        <v>78</v>
      </c>
      <c r="C26" s="37"/>
      <c r="D26" s="37"/>
      <c r="E26" s="37"/>
      <c r="F26" s="37"/>
      <c r="G26" s="37"/>
      <c r="H26" s="20"/>
      <c r="I26" s="28"/>
      <c r="J26" s="28"/>
      <c r="K26" s="26"/>
      <c r="L26" s="26"/>
      <c r="M26" s="33"/>
    </row>
    <row r="27" spans="1:13" x14ac:dyDescent="0.25">
      <c r="A27" s="17">
        <v>1</v>
      </c>
      <c r="B27" s="25" t="s">
        <v>38</v>
      </c>
      <c r="C27" s="19">
        <v>2000</v>
      </c>
      <c r="D27" s="19"/>
      <c r="E27" s="18" t="s">
        <v>13</v>
      </c>
      <c r="F27" s="25" t="s">
        <v>62</v>
      </c>
      <c r="G27" s="19">
        <v>160</v>
      </c>
      <c r="H27" s="20">
        <f>IF([1]Финишка!$A$3=0," ",VLOOKUP(G27,[1]Финишка!$A$3:$B$150,2,FALSE))</f>
        <v>2.4636574074074075E-2</v>
      </c>
      <c r="I27" s="20">
        <v>1.5972222222222224E-2</v>
      </c>
      <c r="J27" s="20">
        <f>H27-I27</f>
        <v>8.6643518518518502E-3</v>
      </c>
      <c r="K27" s="30">
        <v>0</v>
      </c>
      <c r="L27" s="19" t="s">
        <v>76</v>
      </c>
      <c r="M27" s="18" t="s">
        <v>22</v>
      </c>
    </row>
    <row r="28" spans="1:13" x14ac:dyDescent="0.25">
      <c r="A28" s="17"/>
      <c r="B28" s="25"/>
      <c r="C28" s="19"/>
      <c r="D28" s="19"/>
      <c r="E28" s="18"/>
      <c r="F28" s="25"/>
      <c r="G28" s="19"/>
      <c r="H28" s="20"/>
      <c r="I28" s="20"/>
      <c r="J28" s="20"/>
      <c r="K28" s="32"/>
      <c r="L28" s="19"/>
      <c r="M28" s="18"/>
    </row>
    <row r="29" spans="1:13" x14ac:dyDescent="0.25">
      <c r="A29" s="19"/>
      <c r="B29" s="25"/>
      <c r="C29" s="19"/>
      <c r="D29" s="19"/>
      <c r="E29" s="19"/>
      <c r="F29" s="25"/>
      <c r="G29" s="22"/>
      <c r="H29" s="19"/>
      <c r="I29" s="19"/>
      <c r="J29" s="19"/>
      <c r="K29" s="32"/>
      <c r="L29" s="19"/>
      <c r="M29" s="18"/>
    </row>
    <row r="30" spans="1:13" ht="15.75" x14ac:dyDescent="0.25">
      <c r="A30" s="19"/>
      <c r="B30" s="37"/>
      <c r="C30" s="37"/>
      <c r="D30" s="37"/>
      <c r="E30" s="37"/>
      <c r="F30" s="37"/>
      <c r="G30" s="37"/>
      <c r="H30" s="20"/>
      <c r="I30" s="28"/>
      <c r="J30" s="28"/>
      <c r="K30" s="26"/>
      <c r="L30" s="26"/>
      <c r="M30" s="33"/>
    </row>
    <row r="31" spans="1:13" x14ac:dyDescent="0.25">
      <c r="A31" s="17"/>
      <c r="B31" s="18"/>
      <c r="C31" s="19"/>
      <c r="D31" s="19"/>
      <c r="E31" s="18"/>
      <c r="F31" s="25"/>
      <c r="G31" s="19"/>
      <c r="H31" s="20"/>
      <c r="I31" s="20"/>
      <c r="J31" s="20"/>
      <c r="K31" s="30"/>
      <c r="L31" s="19"/>
      <c r="M31" s="18"/>
    </row>
    <row r="32" spans="1:13" x14ac:dyDescent="0.25">
      <c r="A32" s="17"/>
      <c r="B32" s="18"/>
      <c r="C32" s="19"/>
      <c r="D32" s="19"/>
      <c r="E32" s="18"/>
      <c r="F32" s="25"/>
      <c r="G32" s="19"/>
      <c r="H32" s="20"/>
      <c r="I32" s="20"/>
      <c r="J32" s="20"/>
      <c r="K32" s="32"/>
      <c r="L32" s="19"/>
      <c r="M32" s="18"/>
    </row>
    <row r="33" spans="1:13" x14ac:dyDescent="0.25">
      <c r="A33" s="19"/>
      <c r="B33" s="18"/>
      <c r="C33" s="19"/>
      <c r="D33" s="19"/>
      <c r="E33" s="18"/>
      <c r="F33" s="18"/>
      <c r="G33" s="19"/>
      <c r="H33" s="19"/>
      <c r="I33" s="19"/>
      <c r="J33" s="19"/>
      <c r="K33" s="19"/>
      <c r="L33" s="19"/>
      <c r="M33" s="18"/>
    </row>
    <row r="34" spans="1:13" x14ac:dyDescent="0.25">
      <c r="A34" s="19"/>
      <c r="B34" s="18"/>
      <c r="C34" s="19"/>
      <c r="D34" s="19"/>
      <c r="E34" s="18"/>
      <c r="F34" s="18"/>
      <c r="G34" s="19"/>
      <c r="H34" s="19"/>
      <c r="I34" s="19"/>
      <c r="J34" s="19"/>
      <c r="K34" s="19"/>
      <c r="L34" s="19"/>
      <c r="M34" s="18"/>
    </row>
    <row r="35" spans="1:13" x14ac:dyDescent="0.25">
      <c r="A35" s="19"/>
      <c r="B35" s="18"/>
      <c r="C35" s="19"/>
      <c r="D35" s="19"/>
      <c r="E35" s="18"/>
      <c r="F35" s="18"/>
      <c r="G35" s="19"/>
      <c r="H35" s="19"/>
      <c r="I35" s="19"/>
      <c r="J35" s="19"/>
      <c r="K35" s="19"/>
      <c r="L35" s="19"/>
      <c r="M35" s="18"/>
    </row>
    <row r="36" spans="1:13" x14ac:dyDescent="0.25">
      <c r="A36" s="19"/>
      <c r="B36" s="18"/>
      <c r="C36" s="19"/>
      <c r="D36" s="19"/>
      <c r="E36" s="18"/>
      <c r="F36" s="18"/>
      <c r="G36" s="19"/>
      <c r="H36" s="19"/>
      <c r="I36" s="19"/>
      <c r="J36" s="19"/>
      <c r="K36" s="19"/>
      <c r="L36" s="19"/>
      <c r="M36" s="18"/>
    </row>
    <row r="37" spans="1:13" x14ac:dyDescent="0.25">
      <c r="A37" s="19"/>
      <c r="B37" s="18" t="s">
        <v>39</v>
      </c>
      <c r="C37" s="19"/>
      <c r="D37" s="19"/>
      <c r="E37" s="18"/>
      <c r="F37" s="18" t="s">
        <v>40</v>
      </c>
      <c r="G37" s="19"/>
      <c r="H37" s="19"/>
      <c r="I37" s="19"/>
      <c r="J37" s="19"/>
      <c r="K37" s="19"/>
      <c r="L37" s="19"/>
      <c r="M37" s="18"/>
    </row>
    <row r="38" spans="1:13" x14ac:dyDescent="0.25">
      <c r="A38" s="19"/>
      <c r="B38" s="18"/>
      <c r="C38" s="19"/>
      <c r="D38" s="19"/>
      <c r="E38" s="18"/>
      <c r="F38" s="18"/>
      <c r="G38" s="19"/>
      <c r="H38" s="19"/>
      <c r="I38" s="19"/>
      <c r="J38" s="19"/>
      <c r="K38" s="19"/>
      <c r="L38" s="19"/>
      <c r="M38" s="18"/>
    </row>
    <row r="39" spans="1:13" x14ac:dyDescent="0.25">
      <c r="A39" s="19"/>
      <c r="B39" s="18"/>
      <c r="C39" s="19"/>
      <c r="D39" s="19"/>
      <c r="E39" s="18"/>
      <c r="F39" s="18"/>
      <c r="G39" s="19"/>
      <c r="H39" s="19"/>
      <c r="I39" s="19"/>
      <c r="J39" s="19"/>
      <c r="K39" s="19"/>
      <c r="L39" s="19"/>
      <c r="M39" s="18"/>
    </row>
    <row r="40" spans="1:13" x14ac:dyDescent="0.25">
      <c r="A40" s="19"/>
      <c r="B40" s="18"/>
      <c r="C40" s="19"/>
      <c r="D40" s="19"/>
      <c r="E40" s="18"/>
      <c r="F40" s="18"/>
      <c r="G40" s="19"/>
      <c r="H40" s="19"/>
      <c r="I40" s="19"/>
      <c r="J40" s="19"/>
      <c r="K40" s="19"/>
      <c r="L40" s="19"/>
      <c r="M40" s="18"/>
    </row>
    <row r="41" spans="1:13" x14ac:dyDescent="0.25">
      <c r="A41" s="19"/>
      <c r="B41" s="18" t="s">
        <v>41</v>
      </c>
      <c r="C41" s="19"/>
      <c r="D41" s="19"/>
      <c r="E41" s="18"/>
      <c r="F41" s="18" t="s">
        <v>42</v>
      </c>
      <c r="G41" s="19"/>
      <c r="H41" s="19"/>
      <c r="I41" s="19"/>
      <c r="J41" s="19"/>
      <c r="K41" s="19"/>
      <c r="L41" s="19"/>
      <c r="M41" s="18"/>
    </row>
    <row r="42" spans="1:13" x14ac:dyDescent="0.25">
      <c r="A42" s="19"/>
      <c r="B42" s="18"/>
      <c r="C42" s="19"/>
      <c r="D42" s="19"/>
      <c r="E42" s="18"/>
      <c r="F42" s="18"/>
      <c r="G42" s="19"/>
      <c r="H42" s="19"/>
      <c r="I42" s="19"/>
      <c r="J42" s="19"/>
      <c r="K42" s="19"/>
      <c r="L42" s="19"/>
      <c r="M42" s="18"/>
    </row>
    <row r="43" spans="1:13" x14ac:dyDescent="0.25">
      <c r="A43" s="19"/>
      <c r="B43" s="18"/>
      <c r="C43" s="19"/>
      <c r="D43" s="19"/>
      <c r="E43" s="18"/>
      <c r="F43" s="18"/>
      <c r="G43" s="19"/>
      <c r="H43" s="19"/>
      <c r="I43" s="19"/>
      <c r="J43" s="19"/>
      <c r="K43" s="19"/>
      <c r="L43" s="19"/>
      <c r="M43" s="18"/>
    </row>
    <row r="44" spans="1:13" x14ac:dyDescent="0.25">
      <c r="A44" s="19"/>
      <c r="B44" s="18"/>
      <c r="C44" s="19"/>
      <c r="D44" s="19"/>
      <c r="E44" s="18"/>
      <c r="F44" s="18"/>
      <c r="G44" s="19"/>
      <c r="H44" s="19"/>
      <c r="I44" s="19"/>
      <c r="J44" s="19"/>
      <c r="K44" s="19"/>
      <c r="L44" s="19"/>
      <c r="M44" s="18"/>
    </row>
    <row r="45" spans="1:13" x14ac:dyDescent="0.25">
      <c r="A45" s="19"/>
      <c r="B45" s="18"/>
      <c r="C45" s="19"/>
      <c r="D45" s="19"/>
      <c r="E45" s="18"/>
      <c r="F45" s="18"/>
      <c r="G45" s="19"/>
      <c r="H45" s="19"/>
      <c r="I45" s="19"/>
      <c r="J45" s="19"/>
      <c r="K45" s="19"/>
      <c r="L45" s="19"/>
      <c r="M45" s="18"/>
    </row>
    <row r="46" spans="1:13" x14ac:dyDescent="0.25">
      <c r="A46" s="19"/>
      <c r="B46" s="18"/>
      <c r="C46" s="19"/>
      <c r="D46" s="19"/>
      <c r="E46" s="18"/>
      <c r="F46" s="18"/>
      <c r="G46" s="19"/>
      <c r="H46" s="19"/>
      <c r="I46" s="19"/>
      <c r="J46" s="19"/>
      <c r="K46" s="19"/>
      <c r="L46" s="19"/>
      <c r="M46" s="18"/>
    </row>
    <row r="47" spans="1:13" x14ac:dyDescent="0.25">
      <c r="A47" s="19"/>
      <c r="B47" s="18"/>
      <c r="C47" s="19"/>
      <c r="D47" s="19"/>
      <c r="E47" s="18"/>
      <c r="F47" s="18"/>
      <c r="G47" s="19"/>
      <c r="H47" s="19"/>
      <c r="I47" s="19"/>
      <c r="J47" s="19"/>
      <c r="K47" s="19"/>
      <c r="L47" s="19"/>
      <c r="M47" s="18"/>
    </row>
    <row r="48" spans="1:13" x14ac:dyDescent="0.25">
      <c r="A48" s="19"/>
      <c r="B48" s="18"/>
      <c r="C48" s="19"/>
      <c r="D48" s="19"/>
      <c r="E48" s="18"/>
      <c r="F48" s="18"/>
      <c r="G48" s="19"/>
      <c r="H48" s="19"/>
      <c r="I48" s="19"/>
      <c r="J48" s="19"/>
      <c r="K48" s="19"/>
      <c r="L48" s="19"/>
      <c r="M48" s="18"/>
    </row>
    <row r="49" spans="1:13" x14ac:dyDescent="0.25">
      <c r="A49" s="19"/>
      <c r="B49" s="18"/>
      <c r="C49" s="19"/>
      <c r="D49" s="19"/>
      <c r="E49" s="18"/>
      <c r="F49" s="18"/>
      <c r="G49" s="19"/>
      <c r="H49" s="19"/>
      <c r="I49" s="19"/>
      <c r="J49" s="19"/>
      <c r="K49" s="19"/>
      <c r="L49" s="19"/>
      <c r="M49" s="18"/>
    </row>
    <row r="50" spans="1:13" x14ac:dyDescent="0.25">
      <c r="A50" s="19"/>
      <c r="B50" s="18"/>
      <c r="C50" s="19"/>
      <c r="D50" s="19"/>
      <c r="E50" s="18"/>
      <c r="F50" s="18"/>
      <c r="G50" s="19"/>
      <c r="H50" s="19"/>
      <c r="I50" s="19"/>
      <c r="J50" s="19"/>
      <c r="K50" s="19"/>
      <c r="L50" s="19"/>
      <c r="M50" s="18"/>
    </row>
    <row r="51" spans="1:13" x14ac:dyDescent="0.25">
      <c r="A51" s="19"/>
      <c r="B51" s="18"/>
      <c r="C51" s="19"/>
      <c r="D51" s="19"/>
      <c r="E51" s="18"/>
      <c r="F51" s="18"/>
      <c r="G51" s="19"/>
      <c r="H51" s="19"/>
      <c r="I51" s="19"/>
      <c r="J51" s="19"/>
      <c r="K51" s="19"/>
      <c r="L51" s="19"/>
      <c r="M51" s="18"/>
    </row>
    <row r="52" spans="1:13" x14ac:dyDescent="0.25">
      <c r="A52" s="19"/>
      <c r="B52" s="18"/>
      <c r="C52" s="19"/>
      <c r="D52" s="19"/>
      <c r="E52" s="18"/>
      <c r="F52" s="18"/>
      <c r="G52" s="19"/>
      <c r="H52" s="19"/>
      <c r="I52" s="19"/>
      <c r="J52" s="19"/>
      <c r="K52" s="19"/>
      <c r="L52" s="19"/>
      <c r="M52" s="18"/>
    </row>
    <row r="53" spans="1:13" x14ac:dyDescent="0.25">
      <c r="A53" s="19"/>
      <c r="B53" s="18"/>
      <c r="C53" s="19"/>
      <c r="D53" s="19"/>
      <c r="E53" s="18"/>
      <c r="F53" s="18"/>
      <c r="G53" s="19"/>
      <c r="H53" s="19"/>
      <c r="I53" s="19"/>
      <c r="J53" s="19"/>
      <c r="K53" s="19"/>
      <c r="L53" s="19"/>
      <c r="M53" s="18"/>
    </row>
    <row r="54" spans="1:13" x14ac:dyDescent="0.25">
      <c r="A54" s="19"/>
      <c r="B54" s="18"/>
      <c r="C54" s="19"/>
      <c r="D54" s="19"/>
      <c r="E54" s="18"/>
      <c r="F54" s="18"/>
      <c r="G54" s="19"/>
      <c r="H54" s="19"/>
      <c r="I54" s="19"/>
      <c r="J54" s="19"/>
      <c r="K54" s="19"/>
      <c r="L54" s="19"/>
      <c r="M54" s="18"/>
    </row>
  </sheetData>
  <mergeCells count="10">
    <mergeCell ref="B26:G26"/>
    <mergeCell ref="B30:G30"/>
    <mergeCell ref="B13:G13"/>
    <mergeCell ref="B17:G17"/>
    <mergeCell ref="B22:G22"/>
    <mergeCell ref="D6:F6"/>
    <mergeCell ref="B8:G8"/>
    <mergeCell ref="A1:M1"/>
    <mergeCell ref="A2:M2"/>
    <mergeCell ref="A3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P13" sqref="P13"/>
    </sheetView>
  </sheetViews>
  <sheetFormatPr defaultRowHeight="15" x14ac:dyDescent="0.25"/>
  <cols>
    <col min="1" max="1" width="3.28515625" customWidth="1"/>
    <col min="2" max="2" width="23.140625" style="3" customWidth="1"/>
    <col min="3" max="3" width="5.28515625" customWidth="1"/>
    <col min="4" max="4" width="4.85546875" customWidth="1"/>
    <col min="5" max="5" width="12.85546875" style="3" customWidth="1"/>
    <col min="6" max="6" width="25.42578125" style="3" customWidth="1"/>
    <col min="7" max="7" width="5.28515625" customWidth="1"/>
    <col min="8" max="8" width="7.7109375" hidden="1" customWidth="1"/>
    <col min="9" max="9" width="7.85546875" hidden="1" customWidth="1"/>
    <col min="10" max="10" width="6.85546875" customWidth="1"/>
    <col min="11" max="11" width="7" customWidth="1"/>
    <col min="12" max="12" width="6.7109375" customWidth="1"/>
    <col min="13" max="13" width="21.28515625" style="3" customWidth="1"/>
  </cols>
  <sheetData>
    <row r="1" spans="1:13" ht="20.25" x14ac:dyDescent="0.3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0.25" x14ac:dyDescent="0.3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0.25" x14ac:dyDescent="0.3">
      <c r="A3" s="38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8.75" x14ac:dyDescent="0.3">
      <c r="A4" s="1"/>
      <c r="B4" s="2"/>
      <c r="C4" s="1"/>
      <c r="D4" s="1"/>
      <c r="E4" s="2"/>
      <c r="F4" s="2"/>
      <c r="G4" s="1"/>
      <c r="H4" s="1"/>
      <c r="I4" s="1"/>
      <c r="J4" s="1"/>
    </row>
    <row r="5" spans="1:13" x14ac:dyDescent="0.25">
      <c r="A5" s="4" t="s">
        <v>0</v>
      </c>
      <c r="B5" s="5"/>
      <c r="D5" s="6"/>
      <c r="G5" s="4" t="s">
        <v>58</v>
      </c>
      <c r="H5" s="4"/>
      <c r="I5" s="4"/>
      <c r="J5" s="4"/>
    </row>
    <row r="6" spans="1:13" ht="24" customHeight="1" x14ac:dyDescent="0.25">
      <c r="A6" s="7" t="s">
        <v>1</v>
      </c>
      <c r="B6" s="8"/>
      <c r="D6" s="36" t="s">
        <v>2</v>
      </c>
      <c r="E6" s="36"/>
      <c r="F6" s="36"/>
      <c r="G6" s="7" t="s">
        <v>59</v>
      </c>
      <c r="H6" s="9"/>
      <c r="I6" s="9"/>
      <c r="J6" s="9"/>
      <c r="K6" s="10"/>
      <c r="L6" s="10"/>
      <c r="M6" s="11"/>
    </row>
    <row r="7" spans="1:13" ht="28.5" customHeight="1" x14ac:dyDescent="0.25">
      <c r="A7" s="12" t="s">
        <v>3</v>
      </c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2" t="s">
        <v>9</v>
      </c>
      <c r="H7" s="14" t="s">
        <v>10</v>
      </c>
      <c r="I7" s="14" t="s">
        <v>33</v>
      </c>
      <c r="J7" s="14" t="s">
        <v>34</v>
      </c>
      <c r="K7" s="14" t="s">
        <v>11</v>
      </c>
      <c r="L7" s="14" t="s">
        <v>27</v>
      </c>
      <c r="M7" s="12" t="s">
        <v>12</v>
      </c>
    </row>
    <row r="8" spans="1:13" ht="15.75" x14ac:dyDescent="0.25">
      <c r="A8" s="15"/>
      <c r="B8" s="37" t="s">
        <v>79</v>
      </c>
      <c r="C8" s="37"/>
      <c r="D8" s="37"/>
      <c r="E8" s="37"/>
      <c r="F8" s="37"/>
      <c r="G8" s="37"/>
      <c r="H8" s="16"/>
      <c r="I8" s="16"/>
      <c r="J8" s="16"/>
      <c r="K8" s="26"/>
      <c r="L8" s="26"/>
      <c r="M8" s="35"/>
    </row>
    <row r="9" spans="1:13" x14ac:dyDescent="0.25">
      <c r="A9" s="17">
        <v>1</v>
      </c>
      <c r="B9" s="18" t="s">
        <v>44</v>
      </c>
      <c r="C9" s="19">
        <v>2008</v>
      </c>
      <c r="D9" s="19"/>
      <c r="E9" s="18" t="s">
        <v>13</v>
      </c>
      <c r="F9" s="18" t="s">
        <v>62</v>
      </c>
      <c r="G9" s="19">
        <v>19</v>
      </c>
      <c r="H9" s="20">
        <f>IF([1]Финишка!$A$3=0," ",VLOOKUP(G9,[1]Финишка!$A$3:$B$150,2,FALSE))</f>
        <v>1.286111111111111E-2</v>
      </c>
      <c r="I9" s="20">
        <v>2.7777777777777779E-3</v>
      </c>
      <c r="J9" s="20">
        <f>H9-I9</f>
        <v>1.0083333333333331E-2</v>
      </c>
      <c r="K9" s="30">
        <v>0</v>
      </c>
      <c r="L9" s="20" t="s">
        <v>29</v>
      </c>
      <c r="M9" s="24" t="s">
        <v>21</v>
      </c>
    </row>
    <row r="10" spans="1:13" x14ac:dyDescent="0.25">
      <c r="A10" s="17">
        <v>2</v>
      </c>
      <c r="B10" s="18" t="s">
        <v>45</v>
      </c>
      <c r="C10" s="19">
        <v>2008</v>
      </c>
      <c r="D10" s="19"/>
      <c r="E10" s="18" t="s">
        <v>13</v>
      </c>
      <c r="F10" s="18" t="s">
        <v>67</v>
      </c>
      <c r="G10" s="19">
        <v>15</v>
      </c>
      <c r="H10" s="20">
        <f>IF([1]Финишка!$A$3=0," ",VLOOKUP(G10,[1]Финишка!$A$3:$B$150,2,FALSE))</f>
        <v>1.1895833333333333E-2</v>
      </c>
      <c r="I10" s="20">
        <v>1.736111111111111E-3</v>
      </c>
      <c r="J10" s="20">
        <f>H10-I10</f>
        <v>1.0159722222222223E-2</v>
      </c>
      <c r="K10" s="32">
        <f>J10-J9</f>
        <v>7.6388888888891462E-5</v>
      </c>
      <c r="L10" s="20" t="s">
        <v>29</v>
      </c>
      <c r="M10" s="18" t="s">
        <v>18</v>
      </c>
    </row>
    <row r="11" spans="1:13" x14ac:dyDescent="0.25">
      <c r="A11" s="17">
        <v>3</v>
      </c>
      <c r="B11" s="18" t="s">
        <v>80</v>
      </c>
      <c r="C11" s="19">
        <v>2008</v>
      </c>
      <c r="D11" s="19"/>
      <c r="E11" s="18" t="s">
        <v>13</v>
      </c>
      <c r="F11" s="18" t="s">
        <v>62</v>
      </c>
      <c r="G11" s="19">
        <v>13</v>
      </c>
      <c r="H11" s="20">
        <f>IF([1]Финишка!$A$3=0," ",VLOOKUP(G11,[1]Финишка!$A$3:$B$150,2,FALSE))</f>
        <v>1.2038194444444443E-2</v>
      </c>
      <c r="I11" s="20">
        <v>1.3888888888888889E-3</v>
      </c>
      <c r="J11" s="20">
        <f>H11-I11</f>
        <v>1.0649305555555554E-2</v>
      </c>
      <c r="K11" s="32">
        <f>J11-J9</f>
        <v>5.6597222222222292E-4</v>
      </c>
      <c r="L11" s="20" t="s">
        <v>29</v>
      </c>
      <c r="M11" s="18" t="s">
        <v>36</v>
      </c>
    </row>
    <row r="12" spans="1:13" x14ac:dyDescent="0.25">
      <c r="A12" s="19">
        <v>4</v>
      </c>
      <c r="B12" s="18" t="s">
        <v>81</v>
      </c>
      <c r="C12" s="19">
        <v>2008</v>
      </c>
      <c r="D12" s="19"/>
      <c r="E12" s="18" t="s">
        <v>13</v>
      </c>
      <c r="F12" s="18" t="s">
        <v>62</v>
      </c>
      <c r="G12" s="19">
        <v>23</v>
      </c>
      <c r="H12" s="20">
        <f>IF([1]Финишка!$A$3=0," ",VLOOKUP(G12,[1]Финишка!$A$3:$B$150,2,FALSE))</f>
        <v>1.6543981481481482E-2</v>
      </c>
      <c r="I12" s="20">
        <v>3.1249999999999997E-3</v>
      </c>
      <c r="J12" s="20">
        <f>H12-I12</f>
        <v>1.3418981481481483E-2</v>
      </c>
      <c r="K12" s="32">
        <f>J12-J9</f>
        <v>3.3356481481481518E-3</v>
      </c>
      <c r="L12" s="20" t="s">
        <v>29</v>
      </c>
      <c r="M12" s="18" t="s">
        <v>14</v>
      </c>
    </row>
    <row r="13" spans="1:13" x14ac:dyDescent="0.25">
      <c r="A13" s="19"/>
      <c r="B13" s="18" t="s">
        <v>82</v>
      </c>
      <c r="C13" s="19">
        <v>2008</v>
      </c>
      <c r="D13" s="19"/>
      <c r="E13" s="18" t="s">
        <v>13</v>
      </c>
      <c r="F13" s="18" t="s">
        <v>67</v>
      </c>
      <c r="G13" s="19">
        <v>17</v>
      </c>
      <c r="H13" s="20" t="e">
        <f>IF([1]Финишка!$A$3=0," ",VLOOKUP(G13,[1]Финишка!$A$3:$B$150,2,FALSE))</f>
        <v>#N/A</v>
      </c>
      <c r="I13" s="20">
        <v>2.0833333333333333E-3</v>
      </c>
      <c r="J13" s="20"/>
      <c r="K13" s="32"/>
      <c r="L13" s="20"/>
      <c r="M13" s="18" t="s">
        <v>18</v>
      </c>
    </row>
    <row r="14" spans="1:13" x14ac:dyDescent="0.25">
      <c r="A14" s="19"/>
      <c r="B14" s="18" t="s">
        <v>83</v>
      </c>
      <c r="C14" s="19">
        <v>2008</v>
      </c>
      <c r="D14" s="19"/>
      <c r="E14" s="18" t="s">
        <v>13</v>
      </c>
      <c r="F14" s="18" t="s">
        <v>67</v>
      </c>
      <c r="G14" s="19">
        <v>18</v>
      </c>
      <c r="H14" s="20" t="e">
        <f>IF([1]Финишка!$A$3=0," ",VLOOKUP(G14,[1]Финишка!$A$3:$B$150,2,FALSE))</f>
        <v>#N/A</v>
      </c>
      <c r="I14" s="20">
        <v>2.4305555555555556E-3</v>
      </c>
      <c r="J14" s="20"/>
      <c r="K14" s="32"/>
      <c r="L14" s="20"/>
      <c r="M14" s="18" t="s">
        <v>18</v>
      </c>
    </row>
    <row r="15" spans="1:13" x14ac:dyDescent="0.25">
      <c r="A15" s="19"/>
      <c r="B15" s="18" t="s">
        <v>30</v>
      </c>
      <c r="C15" s="19">
        <v>2008</v>
      </c>
      <c r="D15" s="19"/>
      <c r="E15" s="18" t="s">
        <v>13</v>
      </c>
      <c r="F15" s="18" t="s">
        <v>62</v>
      </c>
      <c r="G15" s="19">
        <v>29</v>
      </c>
      <c r="H15" s="20" t="e">
        <f>IF([1]Финишка!$A$3=0," ",VLOOKUP(G15,[1]Финишка!$A$3:$B$150,2,FALSE))</f>
        <v>#N/A</v>
      </c>
      <c r="I15" s="20">
        <v>3.472222222222222E-3</v>
      </c>
      <c r="J15" s="20"/>
      <c r="K15" s="32"/>
      <c r="L15" s="20"/>
      <c r="M15" s="31" t="s">
        <v>14</v>
      </c>
    </row>
    <row r="16" spans="1:13" x14ac:dyDescent="0.25">
      <c r="A16" s="19"/>
      <c r="B16" s="18"/>
      <c r="C16" s="19"/>
      <c r="D16" s="19"/>
      <c r="E16" s="18"/>
      <c r="F16" s="18"/>
      <c r="G16" s="19"/>
      <c r="H16" s="20"/>
      <c r="I16" s="20"/>
      <c r="J16" s="20"/>
      <c r="K16" s="32"/>
      <c r="L16" s="32"/>
      <c r="M16" s="31"/>
    </row>
    <row r="17" spans="1:13" ht="15.75" x14ac:dyDescent="0.25">
      <c r="A17" s="19"/>
      <c r="B17" s="37" t="s">
        <v>84</v>
      </c>
      <c r="C17" s="37"/>
      <c r="D17" s="37"/>
      <c r="E17" s="37"/>
      <c r="F17" s="37"/>
      <c r="G17" s="37"/>
      <c r="H17" s="21"/>
      <c r="I17" s="34"/>
      <c r="J17" s="34"/>
      <c r="K17" s="26"/>
      <c r="L17" s="26"/>
      <c r="M17" s="35"/>
    </row>
    <row r="18" spans="1:13" x14ac:dyDescent="0.25">
      <c r="A18" s="17">
        <v>1</v>
      </c>
      <c r="B18" s="18" t="s">
        <v>28</v>
      </c>
      <c r="C18" s="23">
        <v>2006</v>
      </c>
      <c r="D18" s="19"/>
      <c r="E18" s="18" t="s">
        <v>13</v>
      </c>
      <c r="F18" s="18" t="s">
        <v>62</v>
      </c>
      <c r="G18" s="23">
        <v>37</v>
      </c>
      <c r="H18" s="20">
        <f>IF([1]Финишка!$A$3=0," ",VLOOKUP(G18,[1]Финишка!$A$3:$B$150,2,FALSE))</f>
        <v>1.3799768518518519E-2</v>
      </c>
      <c r="I18" s="20">
        <v>4.8611111111111112E-3</v>
      </c>
      <c r="J18" s="20">
        <f t="shared" ref="J18:J26" si="0">H18-I18</f>
        <v>8.9386574074074073E-3</v>
      </c>
      <c r="K18" s="30">
        <v>0</v>
      </c>
      <c r="L18" s="20" t="s">
        <v>68</v>
      </c>
      <c r="M18" s="24" t="s">
        <v>21</v>
      </c>
    </row>
    <row r="19" spans="1:13" x14ac:dyDescent="0.25">
      <c r="A19" s="17">
        <v>2</v>
      </c>
      <c r="B19" s="18" t="s">
        <v>20</v>
      </c>
      <c r="C19" s="23">
        <v>2006</v>
      </c>
      <c r="D19" s="19"/>
      <c r="E19" s="18" t="s">
        <v>13</v>
      </c>
      <c r="F19" s="18" t="s">
        <v>62</v>
      </c>
      <c r="G19" s="23">
        <v>38</v>
      </c>
      <c r="H19" s="20">
        <f>IF([1]Финишка!$A$3=0," ",VLOOKUP(G19,[1]Финишка!$A$3:$B$150,2,FALSE))</f>
        <v>1.4412037037037037E-2</v>
      </c>
      <c r="I19" s="20">
        <v>5.208333333333333E-3</v>
      </c>
      <c r="J19" s="20">
        <f t="shared" si="0"/>
        <v>9.2037037037037035E-3</v>
      </c>
      <c r="K19" s="32">
        <f>J19-J18</f>
        <v>2.6504629629629621E-4</v>
      </c>
      <c r="L19" s="20" t="s">
        <v>70</v>
      </c>
      <c r="M19" s="24" t="s">
        <v>21</v>
      </c>
    </row>
    <row r="20" spans="1:13" x14ac:dyDescent="0.25">
      <c r="A20" s="17">
        <v>3</v>
      </c>
      <c r="B20" s="18" t="s">
        <v>85</v>
      </c>
      <c r="C20" s="19">
        <v>2006</v>
      </c>
      <c r="D20" s="19"/>
      <c r="E20" s="18" t="s">
        <v>13</v>
      </c>
      <c r="F20" s="18" t="s">
        <v>62</v>
      </c>
      <c r="G20" s="19">
        <v>40</v>
      </c>
      <c r="H20" s="20">
        <f>IF([1]Финишка!$A$3=0," ",VLOOKUP(G20,[1]Финишка!$A$3:$B$150,2,FALSE))</f>
        <v>1.5277777777777777E-2</v>
      </c>
      <c r="I20" s="20">
        <v>5.9027777777777776E-3</v>
      </c>
      <c r="J20" s="20">
        <f t="shared" si="0"/>
        <v>9.3749999999999997E-3</v>
      </c>
      <c r="K20" s="32">
        <f>J20-J18</f>
        <v>4.3634259259259234E-4</v>
      </c>
      <c r="L20" s="20" t="s">
        <v>70</v>
      </c>
      <c r="M20" s="24" t="s">
        <v>21</v>
      </c>
    </row>
    <row r="21" spans="1:13" x14ac:dyDescent="0.25">
      <c r="A21" s="19">
        <v>4</v>
      </c>
      <c r="B21" s="18" t="s">
        <v>86</v>
      </c>
      <c r="C21" s="23">
        <v>2006</v>
      </c>
      <c r="D21" s="19"/>
      <c r="E21" s="18" t="s">
        <v>13</v>
      </c>
      <c r="F21" s="18" t="s">
        <v>62</v>
      </c>
      <c r="G21" s="23">
        <v>39</v>
      </c>
      <c r="H21" s="20">
        <f>IF([1]Финишка!$A$3=0," ",VLOOKUP(G21,[1]Финишка!$A$3:$B$150,2,FALSE))</f>
        <v>1.5475694444444445E-2</v>
      </c>
      <c r="I21" s="20">
        <v>5.5555555555555558E-3</v>
      </c>
      <c r="J21" s="20">
        <f t="shared" si="0"/>
        <v>9.9201388888888881E-3</v>
      </c>
      <c r="K21" s="32">
        <f>J21-J18</f>
        <v>9.8148148148148075E-4</v>
      </c>
      <c r="L21" s="20" t="s">
        <v>87</v>
      </c>
      <c r="M21" s="24" t="s">
        <v>21</v>
      </c>
    </row>
    <row r="22" spans="1:13" x14ac:dyDescent="0.25">
      <c r="A22" s="19">
        <v>5</v>
      </c>
      <c r="B22" s="18" t="s">
        <v>88</v>
      </c>
      <c r="C22" s="19">
        <v>2007</v>
      </c>
      <c r="D22" s="19"/>
      <c r="E22" s="18" t="s">
        <v>13</v>
      </c>
      <c r="F22" s="18" t="s">
        <v>62</v>
      </c>
      <c r="G22" s="19">
        <v>41</v>
      </c>
      <c r="H22" s="20">
        <f>IF([1]Финишка!$A$3=0," ",VLOOKUP(G22,[1]Финишка!$A$3:$B$150,2,FALSE))</f>
        <v>1.6219907407407409E-2</v>
      </c>
      <c r="I22" s="20">
        <v>6.2499999999999995E-3</v>
      </c>
      <c r="J22" s="20">
        <f t="shared" si="0"/>
        <v>9.96990740740741E-3</v>
      </c>
      <c r="K22" s="32">
        <f>J22-J18</f>
        <v>1.0312500000000027E-3</v>
      </c>
      <c r="L22" s="20" t="s">
        <v>87</v>
      </c>
      <c r="M22" s="24" t="s">
        <v>21</v>
      </c>
    </row>
    <row r="23" spans="1:13" x14ac:dyDescent="0.25">
      <c r="A23" s="19">
        <v>6</v>
      </c>
      <c r="B23" s="18" t="s">
        <v>43</v>
      </c>
      <c r="C23" s="23">
        <v>2007</v>
      </c>
      <c r="D23" s="19"/>
      <c r="E23" s="18" t="s">
        <v>13</v>
      </c>
      <c r="F23" s="18" t="s">
        <v>62</v>
      </c>
      <c r="G23" s="23">
        <v>51</v>
      </c>
      <c r="H23" s="20">
        <f>IF([1]Финишка!$A$3=0," ",VLOOKUP(G23,[1]Финишка!$A$3:$B$150,2,FALSE))</f>
        <v>1.7688657407407406E-2</v>
      </c>
      <c r="I23" s="20">
        <v>7.6388888888888886E-3</v>
      </c>
      <c r="J23" s="20">
        <f t="shared" si="0"/>
        <v>1.0049768518518517E-2</v>
      </c>
      <c r="K23" s="32">
        <f>J23-J18</f>
        <v>1.1111111111111096E-3</v>
      </c>
      <c r="L23" s="20" t="s">
        <v>87</v>
      </c>
      <c r="M23" s="18" t="s">
        <v>14</v>
      </c>
    </row>
    <row r="24" spans="1:13" x14ac:dyDescent="0.25">
      <c r="A24" s="19">
        <v>7</v>
      </c>
      <c r="B24" s="25" t="s">
        <v>89</v>
      </c>
      <c r="C24" s="19">
        <v>2006</v>
      </c>
      <c r="D24" s="19"/>
      <c r="E24" s="18" t="s">
        <v>13</v>
      </c>
      <c r="F24" s="18" t="s">
        <v>67</v>
      </c>
      <c r="G24" s="19">
        <v>146</v>
      </c>
      <c r="H24" s="20">
        <f>IF([1]Финишка!$A$3=0," ",VLOOKUP(G24,[1]Финишка!$A$3:$B$150,2,FALSE))</f>
        <v>2.6318287037037036E-2</v>
      </c>
      <c r="I24" s="20">
        <v>1.5277777777777777E-2</v>
      </c>
      <c r="J24" s="20">
        <f t="shared" si="0"/>
        <v>1.1040509259259259E-2</v>
      </c>
      <c r="K24" s="32">
        <f>J24-J18</f>
        <v>2.1018518518518513E-3</v>
      </c>
      <c r="L24" s="20" t="s">
        <v>87</v>
      </c>
      <c r="M24" s="18" t="s">
        <v>18</v>
      </c>
    </row>
    <row r="25" spans="1:13" x14ac:dyDescent="0.25">
      <c r="A25" s="19">
        <v>8</v>
      </c>
      <c r="B25" s="18" t="s">
        <v>90</v>
      </c>
      <c r="C25" s="23">
        <v>2006</v>
      </c>
      <c r="D25" s="19"/>
      <c r="E25" s="18" t="s">
        <v>13</v>
      </c>
      <c r="F25" s="18" t="s">
        <v>62</v>
      </c>
      <c r="G25" s="23">
        <v>53</v>
      </c>
      <c r="H25" s="20">
        <f>IF([1]Финишка!$A$3=0," ",VLOOKUP(G25,[1]Финишка!$A$3:$B$150,2,FALSE))</f>
        <v>2.2800925925925929E-2</v>
      </c>
      <c r="I25" s="20">
        <v>7.9861111111111122E-3</v>
      </c>
      <c r="J25" s="20">
        <f t="shared" si="0"/>
        <v>1.4814814814814817E-2</v>
      </c>
      <c r="K25" s="32">
        <f>J25-J18</f>
        <v>5.8761574074074098E-3</v>
      </c>
      <c r="L25" s="20" t="s">
        <v>87</v>
      </c>
      <c r="M25" s="18" t="s">
        <v>14</v>
      </c>
    </row>
    <row r="26" spans="1:13" x14ac:dyDescent="0.25">
      <c r="A26" s="19">
        <v>9</v>
      </c>
      <c r="B26" s="18" t="s">
        <v>91</v>
      </c>
      <c r="C26" s="23">
        <v>2006</v>
      </c>
      <c r="D26" s="19"/>
      <c r="E26" s="18" t="s">
        <v>13</v>
      </c>
      <c r="F26" s="18" t="s">
        <v>62</v>
      </c>
      <c r="G26" s="23">
        <v>55</v>
      </c>
      <c r="H26" s="20">
        <f>IF([1]Финишка!$A$3=0," ",VLOOKUP(G26,[1]Финишка!$A$3:$B$150,2,FALSE))</f>
        <v>2.6628472222222224E-2</v>
      </c>
      <c r="I26" s="20">
        <v>8.3333333333333332E-3</v>
      </c>
      <c r="J26" s="20">
        <f t="shared" si="0"/>
        <v>1.8295138888888889E-2</v>
      </c>
      <c r="K26" s="32">
        <f>J26-J18</f>
        <v>9.3564814814814812E-3</v>
      </c>
      <c r="L26" s="20" t="s">
        <v>87</v>
      </c>
      <c r="M26" s="18" t="s">
        <v>14</v>
      </c>
    </row>
    <row r="27" spans="1:13" x14ac:dyDescent="0.25">
      <c r="A27" s="19">
        <v>10</v>
      </c>
      <c r="B27" s="18" t="s">
        <v>92</v>
      </c>
      <c r="C27" s="19">
        <v>2007</v>
      </c>
      <c r="D27" s="19"/>
      <c r="E27" s="18" t="s">
        <v>13</v>
      </c>
      <c r="F27" s="18" t="s">
        <v>67</v>
      </c>
      <c r="G27" s="19">
        <v>36</v>
      </c>
      <c r="H27" s="20" t="e">
        <f>IF([1]Финишка!$A$3=0," ",VLOOKUP(G27,[1]Финишка!$A$3:$B$150,2,FALSE))</f>
        <v>#N/A</v>
      </c>
      <c r="I27" s="20">
        <v>4.5138888888888893E-3</v>
      </c>
      <c r="J27" s="20" t="s">
        <v>63</v>
      </c>
      <c r="K27" s="30"/>
      <c r="L27" s="20"/>
      <c r="M27" s="31" t="s">
        <v>18</v>
      </c>
    </row>
    <row r="28" spans="1:13" x14ac:dyDescent="0.25">
      <c r="A28" s="19">
        <v>11</v>
      </c>
      <c r="B28" s="18" t="s">
        <v>93</v>
      </c>
      <c r="C28" s="19">
        <v>2007</v>
      </c>
      <c r="D28" s="19"/>
      <c r="E28" s="18" t="s">
        <v>13</v>
      </c>
      <c r="F28" s="18" t="s">
        <v>62</v>
      </c>
      <c r="G28" s="19">
        <v>45</v>
      </c>
      <c r="H28" s="20" t="e">
        <f>IF([1]Финишка!$A$3=0," ",VLOOKUP(G28,[1]Финишка!$A$3:$B$150,2,FALSE))</f>
        <v>#N/A</v>
      </c>
      <c r="I28" s="20">
        <v>6.5972222222222222E-3</v>
      </c>
      <c r="J28" s="20" t="s">
        <v>63</v>
      </c>
      <c r="K28" s="32"/>
      <c r="L28" s="20"/>
      <c r="M28" s="24" t="s">
        <v>21</v>
      </c>
    </row>
    <row r="29" spans="1:13" x14ac:dyDescent="0.25">
      <c r="A29" s="19">
        <v>12</v>
      </c>
      <c r="B29" s="18" t="s">
        <v>46</v>
      </c>
      <c r="C29" s="23">
        <v>2007</v>
      </c>
      <c r="D29" s="19"/>
      <c r="E29" s="18" t="s">
        <v>13</v>
      </c>
      <c r="F29" s="18" t="s">
        <v>62</v>
      </c>
      <c r="G29" s="23">
        <v>46</v>
      </c>
      <c r="H29" s="20" t="e">
        <f>IF([1]Финишка!$A$3=0," ",VLOOKUP(G29,[1]Финишка!$A$3:$B$150,2,FALSE))</f>
        <v>#N/A</v>
      </c>
      <c r="I29" s="20">
        <v>6.9444444444444441E-3</v>
      </c>
      <c r="J29" s="20" t="s">
        <v>63</v>
      </c>
      <c r="K29" s="32"/>
      <c r="L29" s="20"/>
      <c r="M29" s="31" t="s">
        <v>14</v>
      </c>
    </row>
    <row r="30" spans="1:13" x14ac:dyDescent="0.25">
      <c r="A30" s="19">
        <v>13</v>
      </c>
      <c r="B30" s="18" t="s">
        <v>48</v>
      </c>
      <c r="C30" s="23">
        <v>2006</v>
      </c>
      <c r="D30" s="19"/>
      <c r="E30" s="18" t="s">
        <v>13</v>
      </c>
      <c r="F30" s="18" t="s">
        <v>62</v>
      </c>
      <c r="G30" s="23">
        <v>49</v>
      </c>
      <c r="H30" s="20" t="e">
        <f>IF([1]Финишка!$A$3=0," ",VLOOKUP(G30,[1]Финишка!$A$3:$B$150,2,FALSE))</f>
        <v>#N/A</v>
      </c>
      <c r="I30" s="20">
        <v>7.2916666666666659E-3</v>
      </c>
      <c r="J30" s="20" t="s">
        <v>63</v>
      </c>
      <c r="K30" s="32"/>
      <c r="L30" s="30"/>
      <c r="M30" s="18" t="s">
        <v>14</v>
      </c>
    </row>
    <row r="31" spans="1:13" x14ac:dyDescent="0.25">
      <c r="A31" s="19"/>
      <c r="B31" s="25"/>
      <c r="C31" s="19"/>
      <c r="D31" s="19"/>
      <c r="E31" s="18"/>
      <c r="F31" s="18"/>
      <c r="G31" s="19"/>
      <c r="H31" s="20"/>
      <c r="I31" s="39"/>
      <c r="J31" s="20"/>
      <c r="K31" s="40"/>
      <c r="L31" s="41"/>
      <c r="M31" s="31"/>
    </row>
    <row r="32" spans="1:13" ht="15.75" x14ac:dyDescent="0.25">
      <c r="A32" s="19"/>
      <c r="B32" s="37" t="s">
        <v>94</v>
      </c>
      <c r="C32" s="37"/>
      <c r="D32" s="37"/>
      <c r="E32" s="37"/>
      <c r="F32" s="37"/>
      <c r="G32" s="37"/>
      <c r="H32" s="20"/>
      <c r="I32" s="39"/>
      <c r="J32" s="28"/>
      <c r="K32" s="42"/>
      <c r="L32" s="43"/>
      <c r="M32" s="35"/>
    </row>
    <row r="33" spans="1:13" x14ac:dyDescent="0.25">
      <c r="A33" s="17">
        <v>1</v>
      </c>
      <c r="B33" s="18" t="s">
        <v>19</v>
      </c>
      <c r="C33" s="19">
        <v>2004</v>
      </c>
      <c r="D33" s="19"/>
      <c r="E33" s="18" t="s">
        <v>13</v>
      </c>
      <c r="F33" s="18" t="s">
        <v>62</v>
      </c>
      <c r="G33" s="19">
        <v>110</v>
      </c>
      <c r="H33" s="20">
        <f>IF([1]Финишка!$A$3=0," ",VLOOKUP(G33,[1]Финишка!$A$3:$B$150,2,FALSE))</f>
        <v>1.9692129629629629E-2</v>
      </c>
      <c r="I33" s="20">
        <v>1.1111111111111112E-2</v>
      </c>
      <c r="J33" s="20">
        <f t="shared" ref="J33:J39" si="1">H33-I33</f>
        <v>8.5810185185185173E-3</v>
      </c>
      <c r="K33" s="30">
        <v>0</v>
      </c>
      <c r="L33" s="20" t="s">
        <v>72</v>
      </c>
      <c r="M33" s="18" t="s">
        <v>14</v>
      </c>
    </row>
    <row r="34" spans="1:13" x14ac:dyDescent="0.25">
      <c r="A34" s="17">
        <v>2</v>
      </c>
      <c r="B34" s="18" t="s">
        <v>95</v>
      </c>
      <c r="C34" s="19">
        <v>2004</v>
      </c>
      <c r="D34" s="19"/>
      <c r="E34" s="18" t="s">
        <v>13</v>
      </c>
      <c r="F34" s="18" t="s">
        <v>62</v>
      </c>
      <c r="G34" s="19">
        <v>103</v>
      </c>
      <c r="H34" s="20">
        <f>IF([1]Финишка!$A$3=0," ",VLOOKUP(G34,[1]Финишка!$A$3:$B$150,2,FALSE))</f>
        <v>1.9238425925925926E-2</v>
      </c>
      <c r="I34" s="20">
        <v>1.0416666666666666E-2</v>
      </c>
      <c r="J34" s="20">
        <f t="shared" si="1"/>
        <v>8.8217592592592601E-3</v>
      </c>
      <c r="K34" s="32">
        <f>J34-J33</f>
        <v>2.4074074074074275E-4</v>
      </c>
      <c r="L34" s="20" t="s">
        <v>72</v>
      </c>
      <c r="M34" s="18" t="s">
        <v>36</v>
      </c>
    </row>
    <row r="35" spans="1:13" x14ac:dyDescent="0.25">
      <c r="A35" s="17">
        <v>3</v>
      </c>
      <c r="B35" s="18" t="s">
        <v>47</v>
      </c>
      <c r="C35" s="19">
        <v>2005</v>
      </c>
      <c r="D35" s="19"/>
      <c r="E35" s="18" t="s">
        <v>13</v>
      </c>
      <c r="F35" s="18" t="s">
        <v>62</v>
      </c>
      <c r="G35" s="23">
        <v>102</v>
      </c>
      <c r="H35" s="20">
        <f>IF([1]Финишка!$A$3=0," ",VLOOKUP(G35,[1]Финишка!$A$3:$B$150,2,FALSE))</f>
        <v>1.8952546296296297E-2</v>
      </c>
      <c r="I35" s="20">
        <v>1.0069444444444445E-2</v>
      </c>
      <c r="J35" s="20">
        <f t="shared" si="1"/>
        <v>8.8831018518518521E-3</v>
      </c>
      <c r="K35" s="32">
        <f>J35-J33</f>
        <v>3.0208333333333476E-4</v>
      </c>
      <c r="L35" s="20" t="s">
        <v>72</v>
      </c>
      <c r="M35" s="18" t="s">
        <v>36</v>
      </c>
    </row>
    <row r="36" spans="1:13" x14ac:dyDescent="0.25">
      <c r="A36" s="19">
        <v>4</v>
      </c>
      <c r="B36" s="18" t="s">
        <v>49</v>
      </c>
      <c r="C36" s="19">
        <v>2004</v>
      </c>
      <c r="D36" s="19"/>
      <c r="E36" s="18" t="s">
        <v>13</v>
      </c>
      <c r="F36" s="18" t="s">
        <v>62</v>
      </c>
      <c r="G36" s="19">
        <v>60</v>
      </c>
      <c r="H36" s="20">
        <f>IF([1]Финишка!$A$3=0," ",VLOOKUP(G36,[1]Финишка!$A$3:$B$150,2,FALSE))</f>
        <v>1.8863425925925926E-2</v>
      </c>
      <c r="I36" s="20">
        <v>9.7222222222222224E-3</v>
      </c>
      <c r="J36" s="20">
        <f t="shared" si="1"/>
        <v>9.1412037037037035E-3</v>
      </c>
      <c r="K36" s="32">
        <f>J36-J33</f>
        <v>5.6018518518518613E-4</v>
      </c>
      <c r="L36" s="20" t="s">
        <v>96</v>
      </c>
      <c r="M36" s="18" t="s">
        <v>36</v>
      </c>
    </row>
    <row r="37" spans="1:13" x14ac:dyDescent="0.25">
      <c r="A37" s="19">
        <v>5</v>
      </c>
      <c r="B37" s="18" t="s">
        <v>97</v>
      </c>
      <c r="C37" s="19">
        <v>2005</v>
      </c>
      <c r="D37" s="19"/>
      <c r="E37" s="18" t="s">
        <v>13</v>
      </c>
      <c r="F37" s="18" t="s">
        <v>62</v>
      </c>
      <c r="G37" s="23">
        <v>108</v>
      </c>
      <c r="H37" s="20">
        <f>IF([1]Финишка!$A$3=0," ",VLOOKUP(G37,[1]Финишка!$A$3:$B$150,2,FALSE))</f>
        <v>2.0687500000000001E-2</v>
      </c>
      <c r="I37" s="20">
        <v>1.0763888888888891E-2</v>
      </c>
      <c r="J37" s="20">
        <f t="shared" si="1"/>
        <v>9.9236111111111105E-3</v>
      </c>
      <c r="K37" s="32">
        <f>J37-J33</f>
        <v>1.3425925925925931E-3</v>
      </c>
      <c r="L37" s="20" t="s">
        <v>96</v>
      </c>
      <c r="M37" s="18" t="s">
        <v>36</v>
      </c>
    </row>
    <row r="38" spans="1:13" x14ac:dyDescent="0.25">
      <c r="A38" s="19">
        <v>6</v>
      </c>
      <c r="B38" s="18" t="s">
        <v>98</v>
      </c>
      <c r="C38" s="19">
        <v>2005</v>
      </c>
      <c r="D38" s="19"/>
      <c r="E38" s="18" t="s">
        <v>13</v>
      </c>
      <c r="F38" s="18" t="s">
        <v>67</v>
      </c>
      <c r="G38" s="19">
        <v>177</v>
      </c>
      <c r="H38" s="20">
        <f>IF([1]Финишка!$A$3=0," ",VLOOKUP(G38,[1]Финишка!$A$3:$B$150,2,FALSE))</f>
        <v>3.5454861111111111E-2</v>
      </c>
      <c r="I38" s="20">
        <v>2.4999999999999998E-2</v>
      </c>
      <c r="J38" s="20">
        <f t="shared" si="1"/>
        <v>1.0454861111111113E-2</v>
      </c>
      <c r="K38" s="32">
        <f>J38-J33</f>
        <v>1.8738425925925953E-3</v>
      </c>
      <c r="L38" s="20" t="s">
        <v>96</v>
      </c>
      <c r="M38" s="18" t="s">
        <v>77</v>
      </c>
    </row>
    <row r="39" spans="1:13" x14ac:dyDescent="0.25">
      <c r="A39" s="19">
        <v>7</v>
      </c>
      <c r="B39" s="18" t="s">
        <v>99</v>
      </c>
      <c r="C39" s="19">
        <v>2005</v>
      </c>
      <c r="D39" s="19"/>
      <c r="E39" s="18" t="s">
        <v>13</v>
      </c>
      <c r="F39" s="18" t="s">
        <v>62</v>
      </c>
      <c r="G39" s="19">
        <v>116</v>
      </c>
      <c r="H39" s="20">
        <f>IF([1]Финишка!$A$3=0," ",VLOOKUP(G39,[1]Финишка!$A$3:$B$150,2,FALSE))</f>
        <v>2.3887731481481479E-2</v>
      </c>
      <c r="I39" s="20">
        <v>1.1805555555555555E-2</v>
      </c>
      <c r="J39" s="20">
        <f t="shared" si="1"/>
        <v>1.2082175925925923E-2</v>
      </c>
      <c r="K39" s="32">
        <f>J39-J33</f>
        <v>3.501157407407406E-3</v>
      </c>
      <c r="L39" s="20" t="s">
        <v>96</v>
      </c>
      <c r="M39" s="18" t="s">
        <v>14</v>
      </c>
    </row>
    <row r="40" spans="1:13" x14ac:dyDescent="0.25">
      <c r="A40" s="19"/>
      <c r="B40" s="18" t="s">
        <v>100</v>
      </c>
      <c r="C40" s="19">
        <v>2004</v>
      </c>
      <c r="D40" s="19"/>
      <c r="E40" s="18" t="s">
        <v>13</v>
      </c>
      <c r="F40" s="18" t="s">
        <v>62</v>
      </c>
      <c r="G40" s="19">
        <v>115</v>
      </c>
      <c r="H40" s="20" t="e">
        <f>IF([1]Финишка!$A$3=0," ",VLOOKUP(G40,[1]Финишка!$A$3:$B$150,2,FALSE))</f>
        <v>#N/A</v>
      </c>
      <c r="I40" s="20">
        <v>1.1458333333333334E-2</v>
      </c>
      <c r="J40" s="20" t="s">
        <v>63</v>
      </c>
      <c r="K40" s="32"/>
      <c r="L40" s="20"/>
      <c r="M40" s="18" t="s">
        <v>14</v>
      </c>
    </row>
    <row r="41" spans="1:13" x14ac:dyDescent="0.25">
      <c r="A41" s="19"/>
      <c r="B41" s="18"/>
      <c r="C41" s="19"/>
      <c r="D41" s="19"/>
      <c r="E41" s="18"/>
      <c r="F41" s="18"/>
      <c r="G41" s="19"/>
      <c r="H41" s="20"/>
      <c r="I41" s="20"/>
      <c r="J41" s="20"/>
      <c r="K41" s="32"/>
      <c r="L41" s="20"/>
      <c r="M41" s="31"/>
    </row>
    <row r="42" spans="1:13" ht="15.75" x14ac:dyDescent="0.25">
      <c r="A42" s="19"/>
      <c r="B42" s="37" t="s">
        <v>101</v>
      </c>
      <c r="C42" s="37"/>
      <c r="D42" s="37"/>
      <c r="E42" s="37"/>
      <c r="F42" s="37"/>
      <c r="G42" s="37"/>
      <c r="H42" s="20"/>
      <c r="I42" s="28"/>
      <c r="J42" s="28"/>
      <c r="K42" s="26"/>
      <c r="L42" s="26"/>
      <c r="M42" s="35"/>
    </row>
    <row r="43" spans="1:13" x14ac:dyDescent="0.25">
      <c r="A43" s="17">
        <v>1</v>
      </c>
      <c r="B43" s="18" t="s">
        <v>51</v>
      </c>
      <c r="C43" s="19">
        <v>2002</v>
      </c>
      <c r="D43" s="19"/>
      <c r="E43" s="18" t="s">
        <v>13</v>
      </c>
      <c r="F43" s="18" t="s">
        <v>62</v>
      </c>
      <c r="G43" s="19">
        <v>117</v>
      </c>
      <c r="H43" s="20">
        <f>IF([1]Финишка!$A$3=0," ",VLOOKUP(G43,[1]Финишка!$A$3:$B$150,2,FALSE))</f>
        <v>1.9488425925925926E-2</v>
      </c>
      <c r="I43" s="20">
        <v>1.2152777777777778E-2</v>
      </c>
      <c r="J43" s="20">
        <f t="shared" ref="J43:J48" si="2">H43-I43</f>
        <v>7.3356481481481484E-3</v>
      </c>
      <c r="K43" s="30">
        <v>0</v>
      </c>
      <c r="L43" s="20" t="s">
        <v>76</v>
      </c>
      <c r="M43" s="18" t="s">
        <v>36</v>
      </c>
    </row>
    <row r="44" spans="1:13" x14ac:dyDescent="0.25">
      <c r="A44" s="17">
        <v>2</v>
      </c>
      <c r="B44" s="18" t="s">
        <v>53</v>
      </c>
      <c r="C44" s="19">
        <v>2002</v>
      </c>
      <c r="D44" s="19" t="s">
        <v>72</v>
      </c>
      <c r="E44" s="18" t="s">
        <v>13</v>
      </c>
      <c r="F44" s="18" t="s">
        <v>67</v>
      </c>
      <c r="G44" s="19">
        <v>121</v>
      </c>
      <c r="H44" s="20">
        <f>IF([1]Финишка!$A$3=0," ",VLOOKUP(G44,[1]Финишка!$A$3:$B$150,2,FALSE))</f>
        <v>2.1024305555555553E-2</v>
      </c>
      <c r="I44" s="20">
        <v>1.3194444444444444E-2</v>
      </c>
      <c r="J44" s="20">
        <f t="shared" si="2"/>
        <v>7.8298611111111086E-3</v>
      </c>
      <c r="K44" s="32">
        <f>J44-J43</f>
        <v>4.9421296296296019E-4</v>
      </c>
      <c r="L44" s="20" t="s">
        <v>72</v>
      </c>
      <c r="M44" s="18" t="s">
        <v>18</v>
      </c>
    </row>
    <row r="45" spans="1:13" x14ac:dyDescent="0.25">
      <c r="A45" s="17">
        <v>3</v>
      </c>
      <c r="B45" s="18" t="s">
        <v>102</v>
      </c>
      <c r="C45" s="19">
        <v>2002</v>
      </c>
      <c r="D45" s="19"/>
      <c r="E45" s="18" t="s">
        <v>13</v>
      </c>
      <c r="F45" s="18" t="s">
        <v>103</v>
      </c>
      <c r="G45" s="19">
        <v>169</v>
      </c>
      <c r="H45" s="20">
        <f>IF([1]Финишка!$A$3=0," ",VLOOKUP(G45,[1]Финишка!$A$3:$B$150,2,FALSE))</f>
        <v>3.2315972222222218E-2</v>
      </c>
      <c r="I45" s="20">
        <v>2.361111111111111E-2</v>
      </c>
      <c r="J45" s="20">
        <f t="shared" si="2"/>
        <v>8.7048611111111077E-3</v>
      </c>
      <c r="K45" s="32">
        <f>J45-J43</f>
        <v>1.3692129629629592E-3</v>
      </c>
      <c r="L45" s="20" t="s">
        <v>72</v>
      </c>
      <c r="M45" s="31" t="s">
        <v>104</v>
      </c>
    </row>
    <row r="46" spans="1:13" x14ac:dyDescent="0.25">
      <c r="A46" s="19">
        <v>4</v>
      </c>
      <c r="B46" s="18" t="s">
        <v>24</v>
      </c>
      <c r="C46" s="19">
        <v>2003</v>
      </c>
      <c r="D46" s="19"/>
      <c r="E46" s="18" t="s">
        <v>13</v>
      </c>
      <c r="F46" s="18" t="s">
        <v>62</v>
      </c>
      <c r="G46" s="19">
        <v>130</v>
      </c>
      <c r="H46" s="20">
        <f>IF([1]Финишка!$A$3=0," ",VLOOKUP(G46,[1]Финишка!$A$3:$B$150,2,FALSE))</f>
        <v>2.2952546296296297E-2</v>
      </c>
      <c r="I46" s="20">
        <v>1.4236111111111111E-2</v>
      </c>
      <c r="J46" s="20">
        <f t="shared" si="2"/>
        <v>8.7164351851851864E-3</v>
      </c>
      <c r="K46" s="32">
        <f>J46-J43</f>
        <v>1.380787037037038E-3</v>
      </c>
      <c r="L46" s="20" t="s">
        <v>72</v>
      </c>
      <c r="M46" s="31" t="s">
        <v>14</v>
      </c>
    </row>
    <row r="47" spans="1:13" x14ac:dyDescent="0.25">
      <c r="A47" s="19">
        <v>5</v>
      </c>
      <c r="B47" s="18" t="s">
        <v>105</v>
      </c>
      <c r="C47" s="19">
        <v>2003</v>
      </c>
      <c r="D47" s="19"/>
      <c r="E47" s="18" t="s">
        <v>13</v>
      </c>
      <c r="F47" s="18" t="s">
        <v>67</v>
      </c>
      <c r="G47" s="23">
        <v>119</v>
      </c>
      <c r="H47" s="20">
        <f>IF([1]Финишка!$A$3=0," ",VLOOKUP(G47,[1]Финишка!$A$3:$B$150,2,FALSE))</f>
        <v>2.2749999999999996E-2</v>
      </c>
      <c r="I47" s="20">
        <v>1.2847222222222223E-2</v>
      </c>
      <c r="J47" s="20">
        <f t="shared" si="2"/>
        <v>9.9027777777777725E-3</v>
      </c>
      <c r="K47" s="32">
        <f>J47-J43</f>
        <v>2.5671296296296241E-3</v>
      </c>
      <c r="L47" s="20" t="s">
        <v>72</v>
      </c>
      <c r="M47" s="18" t="s">
        <v>18</v>
      </c>
    </row>
    <row r="48" spans="1:13" x14ac:dyDescent="0.25">
      <c r="A48" s="19">
        <v>6</v>
      </c>
      <c r="B48" s="18" t="s">
        <v>106</v>
      </c>
      <c r="C48" s="19">
        <v>2003</v>
      </c>
      <c r="D48" s="19"/>
      <c r="E48" s="18" t="s">
        <v>13</v>
      </c>
      <c r="F48" s="18" t="s">
        <v>62</v>
      </c>
      <c r="G48" s="19">
        <v>138</v>
      </c>
      <c r="H48" s="20">
        <f>IF([1]Финишка!$A$3=0," ",VLOOKUP(G48,[1]Финишка!$A$3:$B$150,2,FALSE))</f>
        <v>2.5079861111111112E-2</v>
      </c>
      <c r="I48" s="20">
        <v>1.4583333333333332E-2</v>
      </c>
      <c r="J48" s="20">
        <f t="shared" si="2"/>
        <v>1.049652777777778E-2</v>
      </c>
      <c r="K48" s="32">
        <f>J48-J43</f>
        <v>3.1608796296296315E-3</v>
      </c>
      <c r="L48" s="20" t="s">
        <v>72</v>
      </c>
      <c r="M48" s="18" t="s">
        <v>14</v>
      </c>
    </row>
    <row r="49" spans="1:13" x14ac:dyDescent="0.25">
      <c r="A49" s="19"/>
      <c r="B49" s="31" t="s">
        <v>107</v>
      </c>
      <c r="C49" s="44">
        <v>2003</v>
      </c>
      <c r="D49" s="44"/>
      <c r="E49" s="31" t="s">
        <v>13</v>
      </c>
      <c r="F49" s="18" t="s">
        <v>62</v>
      </c>
      <c r="G49" s="44">
        <v>118</v>
      </c>
      <c r="H49" s="20" t="e">
        <f>IF([1]Финишка!$A$3=0," ",VLOOKUP(G49,[1]Финишка!$A$3:$B$150,2,FALSE))</f>
        <v>#N/A</v>
      </c>
      <c r="I49" s="20">
        <v>1.2499999999999999E-2</v>
      </c>
      <c r="J49" s="20" t="s">
        <v>63</v>
      </c>
      <c r="K49" s="32"/>
      <c r="L49" s="20"/>
      <c r="M49" s="18" t="s">
        <v>36</v>
      </c>
    </row>
    <row r="50" spans="1:13" x14ac:dyDescent="0.25">
      <c r="A50" s="19"/>
      <c r="B50" s="31" t="s">
        <v>23</v>
      </c>
      <c r="C50" s="44">
        <v>2003</v>
      </c>
      <c r="D50" s="44"/>
      <c r="E50" s="31" t="s">
        <v>13</v>
      </c>
      <c r="F50" s="18" t="s">
        <v>62</v>
      </c>
      <c r="G50" s="44">
        <v>122</v>
      </c>
      <c r="H50" s="20" t="e">
        <f>IF([1]Финишка!$A$3=0," ",VLOOKUP(G50,[1]Финишка!$A$3:$B$150,2,FALSE))</f>
        <v>#N/A</v>
      </c>
      <c r="I50" s="20">
        <v>1.3541666666666667E-2</v>
      </c>
      <c r="J50" s="20" t="s">
        <v>63</v>
      </c>
      <c r="K50" s="32"/>
      <c r="L50" s="19"/>
      <c r="M50" s="18" t="s">
        <v>14</v>
      </c>
    </row>
    <row r="51" spans="1:13" x14ac:dyDescent="0.25">
      <c r="A51" s="44"/>
      <c r="B51" s="31" t="s">
        <v>108</v>
      </c>
      <c r="C51" s="44">
        <v>2003</v>
      </c>
      <c r="D51" s="44"/>
      <c r="E51" s="31" t="s">
        <v>13</v>
      </c>
      <c r="F51" s="18" t="s">
        <v>62</v>
      </c>
      <c r="G51" s="44">
        <v>124</v>
      </c>
      <c r="H51" s="20" t="e">
        <f>IF([1]Финишка!$A$3=0," ",VLOOKUP(G51,[1]Финишка!$A$3:$B$150,2,FALSE))</f>
        <v>#N/A</v>
      </c>
      <c r="I51" s="20">
        <v>1.3888888888888888E-2</v>
      </c>
      <c r="J51" s="20" t="s">
        <v>63</v>
      </c>
      <c r="K51" s="32"/>
      <c r="L51" s="19"/>
      <c r="M51" s="18" t="s">
        <v>14</v>
      </c>
    </row>
    <row r="52" spans="1:13" x14ac:dyDescent="0.25">
      <c r="A52" s="44"/>
      <c r="B52" s="31"/>
      <c r="C52" s="44"/>
      <c r="D52" s="44"/>
      <c r="E52" s="31"/>
      <c r="F52" s="18"/>
      <c r="G52" s="44"/>
      <c r="H52" s="20"/>
      <c r="I52" s="28"/>
      <c r="J52" s="39"/>
      <c r="K52" s="40"/>
      <c r="L52" s="44"/>
      <c r="M52" s="31"/>
    </row>
    <row r="53" spans="1:13" ht="15.75" x14ac:dyDescent="0.25">
      <c r="A53" s="19"/>
      <c r="B53" s="37" t="s">
        <v>109</v>
      </c>
      <c r="C53" s="37"/>
      <c r="D53" s="37"/>
      <c r="E53" s="37"/>
      <c r="F53" s="37"/>
      <c r="G53" s="37"/>
      <c r="H53" s="20"/>
      <c r="I53" s="28"/>
      <c r="J53" s="28"/>
      <c r="K53" s="26"/>
      <c r="L53" s="26"/>
      <c r="M53" s="35"/>
    </row>
    <row r="54" spans="1:13" x14ac:dyDescent="0.25">
      <c r="A54" s="17">
        <v>1</v>
      </c>
      <c r="B54" s="25" t="s">
        <v>50</v>
      </c>
      <c r="C54" s="19">
        <v>2001</v>
      </c>
      <c r="D54" s="19"/>
      <c r="E54" s="18" t="s">
        <v>13</v>
      </c>
      <c r="F54" s="18" t="s">
        <v>62</v>
      </c>
      <c r="G54" s="19">
        <v>139</v>
      </c>
      <c r="H54" s="20">
        <f>IF([1]Финишка!$A$3=0," ",VLOOKUP(G54,[1]Финишка!$A$3:$B$150,2,FALSE))</f>
        <v>2.2803240740740739E-2</v>
      </c>
      <c r="I54" s="20">
        <v>1.5162037037037036E-2</v>
      </c>
      <c r="J54" s="20">
        <f>H54-I54</f>
        <v>7.6412037037037021E-3</v>
      </c>
      <c r="K54" s="30">
        <v>0</v>
      </c>
      <c r="L54" s="20" t="s">
        <v>76</v>
      </c>
      <c r="M54" s="18" t="s">
        <v>36</v>
      </c>
    </row>
    <row r="55" spans="1:13" x14ac:dyDescent="0.25">
      <c r="A55" s="17">
        <v>2</v>
      </c>
      <c r="B55" s="25" t="s">
        <v>110</v>
      </c>
      <c r="C55" s="19">
        <v>2001</v>
      </c>
      <c r="D55" s="19"/>
      <c r="E55" s="18" t="s">
        <v>13</v>
      </c>
      <c r="F55" s="18" t="s">
        <v>62</v>
      </c>
      <c r="G55" s="19">
        <v>200</v>
      </c>
      <c r="H55" s="20">
        <f>IF([1]Финишка!$A$3=0," ",VLOOKUP(G55,[1]Финишка!$A$3:$B$150,2,FALSE))</f>
        <v>3.4072916666666668E-2</v>
      </c>
      <c r="I55" s="20">
        <v>2.6041666666666668E-2</v>
      </c>
      <c r="J55" s="20">
        <f>H55-I55</f>
        <v>8.0312500000000002E-3</v>
      </c>
      <c r="K55" s="32">
        <f>J55-J54</f>
        <v>3.9004629629629806E-4</v>
      </c>
      <c r="L55" s="20" t="s">
        <v>76</v>
      </c>
      <c r="M55" s="18" t="s">
        <v>52</v>
      </c>
    </row>
    <row r="56" spans="1:13" x14ac:dyDescent="0.25">
      <c r="A56" s="19"/>
      <c r="B56" s="25" t="s">
        <v>111</v>
      </c>
      <c r="C56" s="19">
        <v>2001</v>
      </c>
      <c r="D56" s="19"/>
      <c r="E56" s="18" t="s">
        <v>13</v>
      </c>
      <c r="F56" s="18" t="s">
        <v>62</v>
      </c>
      <c r="G56" s="19">
        <v>155</v>
      </c>
      <c r="H56" s="20" t="e">
        <f>IF([1]Финишка!$A$3=0," ",VLOOKUP(G56,[1]Финишка!$A$3:$B$150,2,FALSE))</f>
        <v>#N/A</v>
      </c>
      <c r="I56" s="20">
        <v>1.5625E-2</v>
      </c>
      <c r="J56" s="20" t="s">
        <v>63</v>
      </c>
      <c r="K56" s="32"/>
      <c r="L56" s="19"/>
      <c r="M56" s="18" t="s">
        <v>14</v>
      </c>
    </row>
    <row r="57" spans="1:13" x14ac:dyDescent="0.25">
      <c r="A57" s="19"/>
      <c r="B57" s="25"/>
      <c r="C57" s="19"/>
      <c r="D57" s="19"/>
      <c r="E57" s="18"/>
      <c r="F57" s="18"/>
      <c r="G57" s="22"/>
      <c r="H57" s="20"/>
      <c r="I57" s="20"/>
      <c r="J57" s="20"/>
      <c r="K57" s="19"/>
      <c r="L57" s="19"/>
      <c r="M57" s="18"/>
    </row>
    <row r="58" spans="1:13" ht="15.75" x14ac:dyDescent="0.25">
      <c r="A58" s="19"/>
      <c r="B58" s="37" t="s">
        <v>54</v>
      </c>
      <c r="C58" s="37"/>
      <c r="D58" s="37"/>
      <c r="E58" s="37"/>
      <c r="F58" s="37"/>
      <c r="G58" s="37"/>
      <c r="H58" s="20"/>
      <c r="I58" s="28"/>
      <c r="J58" s="28"/>
      <c r="K58" s="26"/>
      <c r="L58" s="26"/>
      <c r="M58" s="35"/>
    </row>
    <row r="59" spans="1:13" x14ac:dyDescent="0.25">
      <c r="A59" s="17">
        <v>1</v>
      </c>
      <c r="B59" s="18" t="s">
        <v>112</v>
      </c>
      <c r="C59" s="19">
        <v>1994</v>
      </c>
      <c r="D59" s="19"/>
      <c r="E59" s="18" t="s">
        <v>13</v>
      </c>
      <c r="F59" s="18" t="s">
        <v>62</v>
      </c>
      <c r="G59" s="19">
        <v>167</v>
      </c>
      <c r="H59" s="20">
        <f>IF([1]Финишка!$A$3=0," ",VLOOKUP(G59,[1]Финишка!$A$3:$B$150,2,FALSE))</f>
        <v>2.9586805555555554E-2</v>
      </c>
      <c r="I59" s="20">
        <v>2.326388888888889E-2</v>
      </c>
      <c r="J59" s="20">
        <f>H59-I59</f>
        <v>6.3229166666666642E-3</v>
      </c>
      <c r="K59" s="30">
        <v>0</v>
      </c>
      <c r="L59" s="19" t="s">
        <v>29</v>
      </c>
      <c r="M59" s="18" t="s">
        <v>16</v>
      </c>
    </row>
    <row r="60" spans="1:13" x14ac:dyDescent="0.25">
      <c r="A60" s="17">
        <v>2</v>
      </c>
      <c r="B60" s="18" t="s">
        <v>113</v>
      </c>
      <c r="C60" s="19">
        <v>1981</v>
      </c>
      <c r="D60" s="19"/>
      <c r="E60" s="18" t="s">
        <v>13</v>
      </c>
      <c r="F60" s="18" t="s">
        <v>114</v>
      </c>
      <c r="G60" s="19">
        <v>199</v>
      </c>
      <c r="H60" s="20">
        <f>IF([1]Финишка!$A$3=0," ",VLOOKUP(G60,[1]Финишка!$A$3:$B$150,2,FALSE))</f>
        <v>3.230555555555556E-2</v>
      </c>
      <c r="I60" s="20">
        <v>2.5694444444444447E-2</v>
      </c>
      <c r="J60" s="20">
        <f>H60-I60</f>
        <v>6.6111111111111127E-3</v>
      </c>
      <c r="K60" s="32">
        <f>J60-J59</f>
        <v>2.8819444444444856E-4</v>
      </c>
      <c r="L60" s="19" t="s">
        <v>29</v>
      </c>
      <c r="M60" s="18" t="s">
        <v>15</v>
      </c>
    </row>
    <row r="61" spans="1:13" x14ac:dyDescent="0.25">
      <c r="A61" s="17">
        <v>3</v>
      </c>
      <c r="B61" s="18" t="s">
        <v>25</v>
      </c>
      <c r="C61" s="19">
        <v>1988</v>
      </c>
      <c r="D61" s="19"/>
      <c r="E61" s="18" t="s">
        <v>13</v>
      </c>
      <c r="F61" s="18" t="s">
        <v>115</v>
      </c>
      <c r="G61" s="19">
        <v>171</v>
      </c>
      <c r="H61" s="20">
        <f>IF([1]Финишка!$A$3=0," ",VLOOKUP(G61,[1]Финишка!$A$3:$B$150,2,FALSE))</f>
        <v>3.1339120370370364E-2</v>
      </c>
      <c r="I61" s="20">
        <v>2.4305555555555556E-2</v>
      </c>
      <c r="J61" s="20">
        <f>H61-I61</f>
        <v>7.0335648148148085E-3</v>
      </c>
      <c r="K61" s="32">
        <f>J61-J59</f>
        <v>7.1064814814814428E-4</v>
      </c>
      <c r="L61" s="19" t="s">
        <v>29</v>
      </c>
      <c r="M61" s="18" t="s">
        <v>15</v>
      </c>
    </row>
    <row r="62" spans="1:13" x14ac:dyDescent="0.25">
      <c r="A62" s="19">
        <v>4</v>
      </c>
      <c r="B62" s="18" t="s">
        <v>32</v>
      </c>
      <c r="C62" s="19">
        <v>1998</v>
      </c>
      <c r="D62" s="19"/>
      <c r="E62" s="18" t="s">
        <v>13</v>
      </c>
      <c r="F62" s="18" t="s">
        <v>62</v>
      </c>
      <c r="G62" s="19">
        <v>163</v>
      </c>
      <c r="H62" s="20">
        <f>IF([1]Финишка!$A$3=0," ",VLOOKUP(G62,[1]Финишка!$A$3:$B$150,2,FALSE))</f>
        <v>3.0023148148148149E-2</v>
      </c>
      <c r="I62" s="20">
        <v>2.2916666666666669E-2</v>
      </c>
      <c r="J62" s="20">
        <f>H62-I62</f>
        <v>7.106481481481481E-3</v>
      </c>
      <c r="K62" s="32">
        <f>J62-J59</f>
        <v>7.835648148148168E-4</v>
      </c>
      <c r="L62" s="19" t="s">
        <v>29</v>
      </c>
      <c r="M62" s="18" t="s">
        <v>22</v>
      </c>
    </row>
    <row r="63" spans="1:13" x14ac:dyDescent="0.25">
      <c r="A63" s="19">
        <v>5</v>
      </c>
      <c r="B63" s="18" t="s">
        <v>116</v>
      </c>
      <c r="C63" s="19">
        <v>1982</v>
      </c>
      <c r="D63" s="19"/>
      <c r="E63" s="18" t="s">
        <v>13</v>
      </c>
      <c r="F63" s="18" t="s">
        <v>55</v>
      </c>
      <c r="G63" s="19">
        <v>172</v>
      </c>
      <c r="H63" s="20">
        <f>IF([1]Финишка!$A$3=0," ",VLOOKUP(G63,[1]Финишка!$A$3:$B$150,2,FALSE))</f>
        <v>3.2314814814814817E-2</v>
      </c>
      <c r="I63" s="20">
        <v>2.4652777777777777E-2</v>
      </c>
      <c r="J63" s="20">
        <f>H63-I63</f>
        <v>7.6620370370370401E-3</v>
      </c>
      <c r="K63" s="32">
        <f>J63-J59</f>
        <v>1.3391203703703759E-3</v>
      </c>
      <c r="L63" s="19" t="s">
        <v>29</v>
      </c>
      <c r="M63" s="18" t="s">
        <v>15</v>
      </c>
    </row>
    <row r="64" spans="1:13" x14ac:dyDescent="0.25">
      <c r="A64" s="19"/>
      <c r="B64" s="18"/>
      <c r="C64" s="19"/>
      <c r="D64" s="19"/>
      <c r="E64" s="18"/>
      <c r="F64" s="18"/>
      <c r="G64" s="19"/>
      <c r="H64" s="20"/>
      <c r="I64" s="20"/>
      <c r="J64" s="20"/>
      <c r="K64" s="32"/>
      <c r="L64" s="19"/>
      <c r="M64" s="18"/>
    </row>
    <row r="65" spans="1:13" x14ac:dyDescent="0.25">
      <c r="A65" s="19"/>
      <c r="B65" s="18" t="s">
        <v>39</v>
      </c>
      <c r="C65" s="19"/>
      <c r="D65" s="19"/>
      <c r="E65" s="18"/>
      <c r="F65" s="18" t="s">
        <v>40</v>
      </c>
      <c r="G65" s="19"/>
      <c r="H65" s="19"/>
      <c r="I65" s="19"/>
      <c r="J65" s="19"/>
      <c r="K65" s="19"/>
      <c r="L65" s="19"/>
      <c r="M65" s="18"/>
    </row>
    <row r="66" spans="1:13" x14ac:dyDescent="0.25">
      <c r="A66" s="19"/>
      <c r="B66" s="18"/>
      <c r="C66" s="19"/>
      <c r="D66" s="19"/>
      <c r="E66" s="18"/>
      <c r="F66" s="18"/>
      <c r="G66" s="19"/>
      <c r="H66" s="19"/>
      <c r="I66" s="19"/>
      <c r="J66" s="19"/>
      <c r="K66" s="19"/>
      <c r="L66" s="19"/>
      <c r="M66" s="18"/>
    </row>
    <row r="67" spans="1:13" x14ac:dyDescent="0.25">
      <c r="A67" s="19"/>
      <c r="B67" s="18" t="s">
        <v>41</v>
      </c>
      <c r="C67" s="19"/>
      <c r="D67" s="19"/>
      <c r="E67" s="18"/>
      <c r="F67" s="18" t="s">
        <v>42</v>
      </c>
      <c r="G67" s="19"/>
      <c r="H67" s="19"/>
      <c r="I67" s="19"/>
      <c r="J67" s="19"/>
      <c r="K67" s="19"/>
      <c r="L67" s="19"/>
      <c r="M67" s="18"/>
    </row>
    <row r="68" spans="1:13" x14ac:dyDescent="0.25">
      <c r="A68" s="19"/>
      <c r="B68" s="18"/>
      <c r="C68" s="19"/>
      <c r="D68" s="19"/>
      <c r="E68" s="18"/>
      <c r="F68" s="18"/>
      <c r="G68" s="19"/>
      <c r="H68" s="19"/>
      <c r="I68" s="19"/>
      <c r="J68" s="19"/>
      <c r="K68" s="19"/>
      <c r="L68" s="19"/>
      <c r="M68" s="18"/>
    </row>
    <row r="69" spans="1:13" x14ac:dyDescent="0.25">
      <c r="A69" s="19"/>
      <c r="B69" s="18"/>
      <c r="C69" s="19"/>
      <c r="D69" s="19"/>
      <c r="E69" s="18"/>
      <c r="F69" s="18"/>
      <c r="G69" s="19"/>
      <c r="H69" s="19"/>
      <c r="I69" s="19"/>
      <c r="J69" s="19"/>
      <c r="K69" s="19"/>
      <c r="L69" s="19"/>
      <c r="M69" s="18"/>
    </row>
    <row r="70" spans="1:13" x14ac:dyDescent="0.25">
      <c r="A70" s="19"/>
      <c r="B70" s="18"/>
      <c r="C70" s="19"/>
      <c r="D70" s="19"/>
      <c r="E70" s="18"/>
      <c r="F70" s="18"/>
      <c r="G70" s="19"/>
      <c r="H70" s="19"/>
      <c r="I70" s="19"/>
      <c r="J70" s="19"/>
      <c r="K70" s="19"/>
      <c r="L70" s="19"/>
      <c r="M70" s="18"/>
    </row>
  </sheetData>
  <mergeCells count="10">
    <mergeCell ref="B17:G17"/>
    <mergeCell ref="B32:G32"/>
    <mergeCell ref="B42:G42"/>
    <mergeCell ref="B53:G53"/>
    <mergeCell ref="B58:G58"/>
    <mergeCell ref="A1:M1"/>
    <mergeCell ref="A2:M2"/>
    <mergeCell ref="A3:M3"/>
    <mergeCell ref="D6:F6"/>
    <mergeCell ref="B8:G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5км ж</vt:lpstr>
      <vt:lpstr>5км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2018-02-20T06:57:04Z</dcterms:modified>
</cp:coreProperties>
</file>